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johnsonaly\Documents\"/>
    </mc:Choice>
  </mc:AlternateContent>
  <bookViews>
    <workbookView xWindow="0" yWindow="0" windowWidth="25200" windowHeight="12570" firstSheet="4" activeTab="12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  <sheet name="June" sheetId="6" r:id="rId6"/>
    <sheet name="July" sheetId="7" r:id="rId7"/>
    <sheet name="August" sheetId="8" r:id="rId8"/>
    <sheet name="September" sheetId="9" r:id="rId9"/>
    <sheet name="October" sheetId="10" r:id="rId10"/>
    <sheet name="November" sheetId="11" r:id="rId11"/>
    <sheet name="December" sheetId="12" r:id="rId12"/>
    <sheet name="All Recognition" sheetId="13" r:id="rId13"/>
  </sheets>
  <definedNames>
    <definedName name="CalendarYear">January!$M$3</definedName>
    <definedName name="DaysAndWeeks">{0,1,2,3,4,5,6} + {0;1;2;3;4;5}*7</definedName>
    <definedName name="_xlnm.Print_Area" localSheetId="3">April!$A$1:$K$15</definedName>
    <definedName name="_xlnm.Print_Area" localSheetId="7">August!$A$1:$K$15</definedName>
    <definedName name="_xlnm.Print_Area" localSheetId="11">December!$A$1:$K$15</definedName>
    <definedName name="_xlnm.Print_Area" localSheetId="1">February!$A$1:$K$15</definedName>
    <definedName name="_xlnm.Print_Area" localSheetId="0">January!$A$1:$K$15</definedName>
    <definedName name="_xlnm.Print_Area" localSheetId="6">July!$A$1:$K$15</definedName>
    <definedName name="_xlnm.Print_Area" localSheetId="5">June!$A$1:$K$15</definedName>
    <definedName name="_xlnm.Print_Area" localSheetId="2">March!$A$1:$K$15</definedName>
    <definedName name="_xlnm.Print_Area" localSheetId="4">May!$A$1:$K$15</definedName>
    <definedName name="_xlnm.Print_Area" localSheetId="10">November!$A$1:$K$15</definedName>
    <definedName name="_xlnm.Print_Area" localSheetId="9">October!$A$1:$K$15</definedName>
    <definedName name="_xlnm.Print_Area" localSheetId="8">September!$A$1:$K$15</definedName>
    <definedName name="WeekStart">January!$M$4</definedName>
  </definedNames>
  <calcPr calcId="162913"/>
</workbook>
</file>

<file path=xl/calcChain.xml><?xml version="1.0" encoding="utf-8"?>
<calcChain xmlns="http://schemas.openxmlformats.org/spreadsheetml/2006/main">
  <c r="D14" i="12" l="1" a="1"/>
  <c r="E14" i="12" s="1"/>
  <c r="H12" i="12"/>
  <c r="D12" i="12"/>
  <c r="D12" i="12" a="1"/>
  <c r="I12" i="12" s="1"/>
  <c r="D10" i="12" a="1"/>
  <c r="I10" i="12" s="1"/>
  <c r="D8" i="12"/>
  <c r="D8" i="12" a="1"/>
  <c r="I8" i="12" s="1"/>
  <c r="D6" i="12" a="1"/>
  <c r="I6" i="12" s="1"/>
  <c r="H3" i="12"/>
  <c r="D3" i="12"/>
  <c r="D3" i="12" a="1"/>
  <c r="I3" i="12" s="1"/>
  <c r="D14" i="11" a="1"/>
  <c r="E14" i="11" s="1"/>
  <c r="D12" i="11" a="1"/>
  <c r="J12" i="11" s="1"/>
  <c r="D10" i="11" a="1"/>
  <c r="I10" i="11" s="1"/>
  <c r="D8" i="11" a="1"/>
  <c r="J8" i="11" s="1"/>
  <c r="D6" i="11" a="1"/>
  <c r="I6" i="11" s="1"/>
  <c r="D3" i="11" a="1"/>
  <c r="J3" i="11" s="1"/>
  <c r="D14" i="10" a="1"/>
  <c r="D14" i="10" s="1"/>
  <c r="D12" i="10" a="1"/>
  <c r="J12" i="10" s="1"/>
  <c r="D10" i="10" a="1"/>
  <c r="J10" i="10" s="1"/>
  <c r="D8" i="10" a="1"/>
  <c r="J8" i="10" s="1"/>
  <c r="D6" i="10" a="1"/>
  <c r="J6" i="10" s="1"/>
  <c r="D3" i="10" a="1"/>
  <c r="J3" i="10" s="1"/>
  <c r="J2" i="10" s="1"/>
  <c r="D14" i="9" a="1"/>
  <c r="E14" i="9" s="1"/>
  <c r="H12" i="9"/>
  <c r="D12" i="9"/>
  <c r="D12" i="9" a="1"/>
  <c r="I12" i="9" s="1"/>
  <c r="D10" i="9" a="1"/>
  <c r="I10" i="9" s="1"/>
  <c r="H8" i="9"/>
  <c r="D8" i="9"/>
  <c r="D8" i="9" a="1"/>
  <c r="I8" i="9" s="1"/>
  <c r="D6" i="9" a="1"/>
  <c r="I6" i="9" s="1"/>
  <c r="H3" i="9"/>
  <c r="D3" i="9"/>
  <c r="D3" i="9" a="1"/>
  <c r="I3" i="9" s="1"/>
  <c r="D14" i="8"/>
  <c r="D14" i="8" a="1"/>
  <c r="E14" i="8" s="1"/>
  <c r="D12" i="8" a="1"/>
  <c r="I12" i="8" s="1"/>
  <c r="H10" i="8"/>
  <c r="D10" i="8"/>
  <c r="D10" i="8" a="1"/>
  <c r="I10" i="8" s="1"/>
  <c r="D8" i="8" a="1"/>
  <c r="I8" i="8" s="1"/>
  <c r="H6" i="8"/>
  <c r="D6" i="8"/>
  <c r="D6" i="8" a="1"/>
  <c r="I6" i="8" s="1"/>
  <c r="D3" i="8" a="1"/>
  <c r="I3" i="8" s="1"/>
  <c r="I2" i="8" s="1"/>
  <c r="D14" i="7" a="1"/>
  <c r="E14" i="7" s="1"/>
  <c r="H12" i="7"/>
  <c r="D12" i="7"/>
  <c r="D12" i="7" a="1"/>
  <c r="I12" i="7" s="1"/>
  <c r="D10" i="7" a="1"/>
  <c r="I10" i="7" s="1"/>
  <c r="H8" i="7"/>
  <c r="D8" i="7"/>
  <c r="D8" i="7" a="1"/>
  <c r="I8" i="7" s="1"/>
  <c r="D6" i="7" a="1"/>
  <c r="I6" i="7" s="1"/>
  <c r="H3" i="7"/>
  <c r="D3" i="7"/>
  <c r="D3" i="7" a="1"/>
  <c r="I3" i="7" s="1"/>
  <c r="D14" i="6" a="1"/>
  <c r="D14" i="6" s="1"/>
  <c r="D12" i="6" a="1"/>
  <c r="J12" i="6" s="1"/>
  <c r="D10" i="6" a="1"/>
  <c r="J10" i="6" s="1"/>
  <c r="D8" i="6" a="1"/>
  <c r="J8" i="6" s="1"/>
  <c r="D6" i="6" a="1"/>
  <c r="J6" i="6" s="1"/>
  <c r="D3" i="6" a="1"/>
  <c r="J3" i="6" s="1"/>
  <c r="J2" i="6" s="1"/>
  <c r="D14" i="5" a="1"/>
  <c r="D14" i="5" s="1"/>
  <c r="D12" i="5" a="1"/>
  <c r="J12" i="5" s="1"/>
  <c r="D10" i="5" a="1"/>
  <c r="J10" i="5" s="1"/>
  <c r="D8" i="5" a="1"/>
  <c r="J8" i="5" s="1"/>
  <c r="D6" i="5" a="1"/>
  <c r="J6" i="5" s="1"/>
  <c r="D3" i="5" a="1"/>
  <c r="J3" i="5" s="1"/>
  <c r="D14" i="4" a="1"/>
  <c r="D14" i="4" s="1"/>
  <c r="D12" i="4" a="1"/>
  <c r="J12" i="4" s="1"/>
  <c r="D10" i="4" a="1"/>
  <c r="J10" i="4" s="1"/>
  <c r="D8" i="4" a="1"/>
  <c r="J8" i="4" s="1"/>
  <c r="D6" i="4" a="1"/>
  <c r="J6" i="4" s="1"/>
  <c r="D3" i="4" a="1"/>
  <c r="J3" i="4" s="1"/>
  <c r="J2" i="4" s="1"/>
  <c r="D2" i="12"/>
  <c r="D2" i="11"/>
  <c r="D2" i="10"/>
  <c r="D2" i="9"/>
  <c r="D2" i="8"/>
  <c r="D2" i="7"/>
  <c r="D2" i="6"/>
  <c r="D2" i="5"/>
  <c r="D2" i="4"/>
  <c r="D14" i="3" a="1"/>
  <c r="D14" i="3" s="1"/>
  <c r="D12" i="3" a="1"/>
  <c r="J12" i="3" s="1"/>
  <c r="D10" i="3" a="1"/>
  <c r="J10" i="3" s="1"/>
  <c r="D8" i="3" a="1"/>
  <c r="J8" i="3" s="1"/>
  <c r="D6" i="3" a="1"/>
  <c r="J6" i="3" s="1"/>
  <c r="D3" i="3" a="1"/>
  <c r="J3" i="3" s="1"/>
  <c r="J2" i="3" s="1"/>
  <c r="D2" i="3"/>
  <c r="D14" i="2" a="1"/>
  <c r="D14" i="2" s="1"/>
  <c r="D12" i="2" a="1"/>
  <c r="J12" i="2" s="1"/>
  <c r="D10" i="2" a="1"/>
  <c r="J10" i="2" s="1"/>
  <c r="D8" i="2" a="1"/>
  <c r="J8" i="2" s="1"/>
  <c r="D6" i="2" a="1"/>
  <c r="J6" i="2" s="1"/>
  <c r="D3" i="2" a="1"/>
  <c r="J3" i="2" s="1"/>
  <c r="D14" i="1" a="1"/>
  <c r="E14" i="1" s="1"/>
  <c r="D12" i="1" a="1"/>
  <c r="J12" i="1" s="1"/>
  <c r="D10" i="1" a="1"/>
  <c r="J10" i="1" s="1"/>
  <c r="D8" i="1" a="1"/>
  <c r="J8" i="1" s="1"/>
  <c r="D6" i="1" a="1"/>
  <c r="J6" i="1" s="1"/>
  <c r="D3" i="1" a="1"/>
  <c r="J3" i="1" s="1"/>
  <c r="D2" i="2"/>
  <c r="F3" i="7" l="1"/>
  <c r="F2" i="7" s="1"/>
  <c r="J3" i="7"/>
  <c r="J2" i="7" s="1"/>
  <c r="D6" i="7"/>
  <c r="H6" i="7"/>
  <c r="F8" i="7"/>
  <c r="J8" i="7"/>
  <c r="D10" i="7"/>
  <c r="H10" i="7"/>
  <c r="F12" i="7"/>
  <c r="J12" i="7"/>
  <c r="D14" i="7"/>
  <c r="D3" i="8"/>
  <c r="H3" i="8"/>
  <c r="H2" i="8" s="1"/>
  <c r="F6" i="8"/>
  <c r="J6" i="8"/>
  <c r="D8" i="8"/>
  <c r="H8" i="8"/>
  <c r="F10" i="8"/>
  <c r="J10" i="8"/>
  <c r="D12" i="8"/>
  <c r="H12" i="8"/>
  <c r="F3" i="9"/>
  <c r="J3" i="9"/>
  <c r="J2" i="9" s="1"/>
  <c r="D6" i="9"/>
  <c r="H6" i="9"/>
  <c r="F8" i="9"/>
  <c r="J8" i="9"/>
  <c r="D10" i="9"/>
  <c r="H10" i="9"/>
  <c r="F12" i="9"/>
  <c r="J12" i="9"/>
  <c r="D14" i="9"/>
  <c r="F6" i="12"/>
  <c r="J6" i="12"/>
  <c r="H8" i="12"/>
  <c r="F10" i="12"/>
  <c r="J10" i="12"/>
  <c r="F6" i="7"/>
  <c r="J6" i="7"/>
  <c r="F10" i="7"/>
  <c r="J10" i="7"/>
  <c r="F3" i="8"/>
  <c r="J3" i="8"/>
  <c r="F8" i="8"/>
  <c r="J8" i="8"/>
  <c r="F12" i="8"/>
  <c r="J12" i="8"/>
  <c r="F6" i="9"/>
  <c r="J6" i="9"/>
  <c r="F10" i="9"/>
  <c r="J10" i="9"/>
  <c r="F3" i="12"/>
  <c r="J3" i="12"/>
  <c r="J2" i="12" s="1"/>
  <c r="D6" i="12"/>
  <c r="H6" i="12"/>
  <c r="F8" i="12"/>
  <c r="J8" i="12"/>
  <c r="D10" i="12"/>
  <c r="H10" i="12"/>
  <c r="F12" i="12"/>
  <c r="J12" i="12"/>
  <c r="D14" i="12"/>
  <c r="E3" i="12"/>
  <c r="G3" i="12"/>
  <c r="E6" i="12"/>
  <c r="G6" i="12"/>
  <c r="E8" i="12"/>
  <c r="G8" i="12"/>
  <c r="E10" i="12"/>
  <c r="G10" i="12"/>
  <c r="E12" i="12"/>
  <c r="G12" i="12"/>
  <c r="E3" i="11"/>
  <c r="E2" i="11" s="1"/>
  <c r="G3" i="11"/>
  <c r="G2" i="11" s="1"/>
  <c r="I3" i="11"/>
  <c r="I2" i="11" s="1"/>
  <c r="E8" i="11"/>
  <c r="G8" i="11"/>
  <c r="I8" i="11"/>
  <c r="E12" i="11"/>
  <c r="G12" i="11"/>
  <c r="I12" i="11"/>
  <c r="D3" i="11"/>
  <c r="F3" i="11"/>
  <c r="F2" i="11" s="1"/>
  <c r="H3" i="11"/>
  <c r="D6" i="11"/>
  <c r="F6" i="11"/>
  <c r="H6" i="11"/>
  <c r="J6" i="11"/>
  <c r="D8" i="11"/>
  <c r="F8" i="11"/>
  <c r="H8" i="11"/>
  <c r="D10" i="11"/>
  <c r="F10" i="11"/>
  <c r="H10" i="11"/>
  <c r="J10" i="11"/>
  <c r="D12" i="11"/>
  <c r="F12" i="11"/>
  <c r="H12" i="11"/>
  <c r="D14" i="11"/>
  <c r="E6" i="11"/>
  <c r="G6" i="11"/>
  <c r="E10" i="11"/>
  <c r="G10" i="11"/>
  <c r="E3" i="10"/>
  <c r="E2" i="10" s="1"/>
  <c r="G3" i="10"/>
  <c r="I3" i="10"/>
  <c r="I2" i="10" s="1"/>
  <c r="E6" i="10"/>
  <c r="G6" i="10"/>
  <c r="I6" i="10"/>
  <c r="E8" i="10"/>
  <c r="G8" i="10"/>
  <c r="I8" i="10"/>
  <c r="E10" i="10"/>
  <c r="G10" i="10"/>
  <c r="I10" i="10"/>
  <c r="E12" i="10"/>
  <c r="G12" i="10"/>
  <c r="I12" i="10"/>
  <c r="E14" i="10"/>
  <c r="D3" i="10"/>
  <c r="F3" i="10"/>
  <c r="F2" i="10" s="1"/>
  <c r="H3" i="10"/>
  <c r="H2" i="10" s="1"/>
  <c r="D6" i="10"/>
  <c r="F6" i="10"/>
  <c r="H6" i="10"/>
  <c r="D8" i="10"/>
  <c r="F8" i="10"/>
  <c r="H8" i="10"/>
  <c r="D10" i="10"/>
  <c r="F10" i="10"/>
  <c r="H10" i="10"/>
  <c r="D12" i="10"/>
  <c r="F12" i="10"/>
  <c r="H12" i="10"/>
  <c r="E3" i="9"/>
  <c r="E2" i="9" s="1"/>
  <c r="G3" i="9"/>
  <c r="G2" i="9" s="1"/>
  <c r="E6" i="9"/>
  <c r="G6" i="9"/>
  <c r="E8" i="9"/>
  <c r="G8" i="9"/>
  <c r="E10" i="9"/>
  <c r="G10" i="9"/>
  <c r="E12" i="9"/>
  <c r="G12" i="9"/>
  <c r="E3" i="8"/>
  <c r="E2" i="8" s="1"/>
  <c r="G3" i="8"/>
  <c r="G2" i="8" s="1"/>
  <c r="E6" i="8"/>
  <c r="G6" i="8"/>
  <c r="E8" i="8"/>
  <c r="G8" i="8"/>
  <c r="E10" i="8"/>
  <c r="G10" i="8"/>
  <c r="E12" i="8"/>
  <c r="G12" i="8"/>
  <c r="E3" i="7"/>
  <c r="E2" i="7" s="1"/>
  <c r="G3" i="7"/>
  <c r="G2" i="7" s="1"/>
  <c r="E6" i="7"/>
  <c r="G6" i="7"/>
  <c r="E8" i="7"/>
  <c r="G8" i="7"/>
  <c r="E10" i="7"/>
  <c r="G10" i="7"/>
  <c r="E12" i="7"/>
  <c r="G12" i="7"/>
  <c r="E3" i="6"/>
  <c r="E2" i="6" s="1"/>
  <c r="G3" i="6"/>
  <c r="G2" i="6" s="1"/>
  <c r="I3" i="6"/>
  <c r="E6" i="6"/>
  <c r="G6" i="6"/>
  <c r="I6" i="6"/>
  <c r="E8" i="6"/>
  <c r="G8" i="6"/>
  <c r="I8" i="6"/>
  <c r="E10" i="6"/>
  <c r="G10" i="6"/>
  <c r="I10" i="6"/>
  <c r="E12" i="6"/>
  <c r="G12" i="6"/>
  <c r="I12" i="6"/>
  <c r="E14" i="6"/>
  <c r="D3" i="6"/>
  <c r="F3" i="6"/>
  <c r="F2" i="6" s="1"/>
  <c r="H3" i="6"/>
  <c r="H2" i="6" s="1"/>
  <c r="D6" i="6"/>
  <c r="F6" i="6"/>
  <c r="H6" i="6"/>
  <c r="D8" i="6"/>
  <c r="F8" i="6"/>
  <c r="H8" i="6"/>
  <c r="D10" i="6"/>
  <c r="F10" i="6"/>
  <c r="H10" i="6"/>
  <c r="D12" i="6"/>
  <c r="F12" i="6"/>
  <c r="H12" i="6"/>
  <c r="E3" i="5"/>
  <c r="E2" i="5" s="1"/>
  <c r="G3" i="5"/>
  <c r="G2" i="5" s="1"/>
  <c r="I3" i="5"/>
  <c r="I2" i="5" s="1"/>
  <c r="E6" i="5"/>
  <c r="G6" i="5"/>
  <c r="I6" i="5"/>
  <c r="E8" i="5"/>
  <c r="G8" i="5"/>
  <c r="I8" i="5"/>
  <c r="E10" i="5"/>
  <c r="G10" i="5"/>
  <c r="I10" i="5"/>
  <c r="E12" i="5"/>
  <c r="G12" i="5"/>
  <c r="I12" i="5"/>
  <c r="E14" i="5"/>
  <c r="D3" i="5"/>
  <c r="F3" i="5"/>
  <c r="F2" i="5" s="1"/>
  <c r="H3" i="5"/>
  <c r="H2" i="5" s="1"/>
  <c r="D6" i="5"/>
  <c r="F6" i="5"/>
  <c r="H6" i="5"/>
  <c r="D8" i="5"/>
  <c r="F8" i="5"/>
  <c r="H8" i="5"/>
  <c r="D10" i="5"/>
  <c r="F10" i="5"/>
  <c r="H10" i="5"/>
  <c r="D12" i="5"/>
  <c r="F12" i="5"/>
  <c r="H12" i="5"/>
  <c r="E3" i="4"/>
  <c r="G3" i="4"/>
  <c r="G2" i="4" s="1"/>
  <c r="I3" i="4"/>
  <c r="I2" i="4" s="1"/>
  <c r="E6" i="4"/>
  <c r="G6" i="4"/>
  <c r="I6" i="4"/>
  <c r="E8" i="4"/>
  <c r="G8" i="4"/>
  <c r="I8" i="4"/>
  <c r="E10" i="4"/>
  <c r="G10" i="4"/>
  <c r="I10" i="4"/>
  <c r="E12" i="4"/>
  <c r="G12" i="4"/>
  <c r="I12" i="4"/>
  <c r="E14" i="4"/>
  <c r="D3" i="4"/>
  <c r="F3" i="4"/>
  <c r="F2" i="4" s="1"/>
  <c r="H3" i="4"/>
  <c r="H2" i="4" s="1"/>
  <c r="D6" i="4"/>
  <c r="F6" i="4"/>
  <c r="H6" i="4"/>
  <c r="D8" i="4"/>
  <c r="F8" i="4"/>
  <c r="H8" i="4"/>
  <c r="D10" i="4"/>
  <c r="F10" i="4"/>
  <c r="H10" i="4"/>
  <c r="D12" i="4"/>
  <c r="F12" i="4"/>
  <c r="H12" i="4"/>
  <c r="J2" i="11"/>
  <c r="E2" i="12"/>
  <c r="G2" i="12"/>
  <c r="I2" i="12"/>
  <c r="H2" i="11"/>
  <c r="F2" i="12"/>
  <c r="H2" i="12"/>
  <c r="G2" i="10"/>
  <c r="I2" i="9"/>
  <c r="F2" i="9"/>
  <c r="H2" i="9"/>
  <c r="F2" i="8"/>
  <c r="J2" i="8"/>
  <c r="I2" i="7"/>
  <c r="H2" i="7"/>
  <c r="J2" i="5"/>
  <c r="I2" i="6"/>
  <c r="D10" i="1"/>
  <c r="E10" i="1"/>
  <c r="I6" i="1"/>
  <c r="E2" i="4"/>
  <c r="D6" i="1"/>
  <c r="E6" i="1"/>
  <c r="I10" i="1"/>
  <c r="D14" i="1"/>
  <c r="E3" i="3"/>
  <c r="G3" i="3"/>
  <c r="I3" i="3"/>
  <c r="E6" i="3"/>
  <c r="G6" i="3"/>
  <c r="I6" i="3"/>
  <c r="E8" i="3"/>
  <c r="G8" i="3"/>
  <c r="I8" i="3"/>
  <c r="E10" i="3"/>
  <c r="G10" i="3"/>
  <c r="I10" i="3"/>
  <c r="E12" i="3"/>
  <c r="G12" i="3"/>
  <c r="I12" i="3"/>
  <c r="E14" i="3"/>
  <c r="D3" i="3"/>
  <c r="F3" i="3"/>
  <c r="F2" i="3" s="1"/>
  <c r="H3" i="3"/>
  <c r="D6" i="3"/>
  <c r="F6" i="3"/>
  <c r="H6" i="3"/>
  <c r="D8" i="3"/>
  <c r="F8" i="3"/>
  <c r="H8" i="3"/>
  <c r="D10" i="3"/>
  <c r="F10" i="3"/>
  <c r="H10" i="3"/>
  <c r="D12" i="3"/>
  <c r="F12" i="3"/>
  <c r="H12" i="3"/>
  <c r="G3" i="1"/>
  <c r="G8" i="1"/>
  <c r="G12" i="1"/>
  <c r="E2" i="3"/>
  <c r="G2" i="3"/>
  <c r="I2" i="3"/>
  <c r="D3" i="1"/>
  <c r="E3" i="1"/>
  <c r="I3" i="1"/>
  <c r="G6" i="1"/>
  <c r="D8" i="1"/>
  <c r="E8" i="1"/>
  <c r="I8" i="1"/>
  <c r="G10" i="1"/>
  <c r="D12" i="1"/>
  <c r="E12" i="1"/>
  <c r="I12" i="1"/>
  <c r="H2" i="3"/>
  <c r="E3" i="2"/>
  <c r="E2" i="2" s="1"/>
  <c r="G3" i="2"/>
  <c r="G2" i="2" s="1"/>
  <c r="I3" i="2"/>
  <c r="I2" i="2" s="1"/>
  <c r="E6" i="2"/>
  <c r="G6" i="2"/>
  <c r="I6" i="2"/>
  <c r="E8" i="2"/>
  <c r="G8" i="2"/>
  <c r="I8" i="2"/>
  <c r="E10" i="2"/>
  <c r="G10" i="2"/>
  <c r="I10" i="2"/>
  <c r="E12" i="2"/>
  <c r="G12" i="2"/>
  <c r="I12" i="2"/>
  <c r="E14" i="2"/>
  <c r="D3" i="2"/>
  <c r="F3" i="2"/>
  <c r="H3" i="2"/>
  <c r="H2" i="2" s="1"/>
  <c r="D6" i="2"/>
  <c r="F6" i="2"/>
  <c r="H6" i="2"/>
  <c r="D8" i="2"/>
  <c r="F8" i="2"/>
  <c r="H8" i="2"/>
  <c r="D10" i="2"/>
  <c r="F10" i="2"/>
  <c r="H10" i="2"/>
  <c r="D12" i="2"/>
  <c r="F12" i="2"/>
  <c r="H12" i="2"/>
  <c r="F3" i="1"/>
  <c r="H3" i="1"/>
  <c r="F6" i="1"/>
  <c r="H6" i="1"/>
  <c r="F8" i="1"/>
  <c r="H8" i="1"/>
  <c r="F10" i="1"/>
  <c r="H10" i="1"/>
  <c r="F12" i="1"/>
  <c r="H12" i="1"/>
  <c r="F2" i="2"/>
  <c r="J2" i="2"/>
  <c r="D2" i="1"/>
  <c r="I2" i="1" l="1"/>
  <c r="G2" i="1"/>
  <c r="E2" i="1"/>
  <c r="J2" i="1"/>
  <c r="H2" i="1"/>
  <c r="F2" i="1"/>
</calcChain>
</file>

<file path=xl/sharedStrings.xml><?xml version="1.0" encoding="utf-8"?>
<sst xmlns="http://schemas.openxmlformats.org/spreadsheetml/2006/main" count="189" uniqueCount="178">
  <si>
    <t>NOTES:</t>
  </si>
  <si>
    <t>YEAR</t>
  </si>
  <si>
    <t>WEEK START</t>
  </si>
  <si>
    <t>SUN</t>
  </si>
  <si>
    <t xml:space="preserve">Highlighted on Calendar 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</si>
  <si>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</si>
  <si>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</si>
  <si>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</si>
  <si>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</si>
  <si>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</si>
  <si>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</si>
  <si>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</si>
  <si>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</si>
  <si>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</si>
  <si>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</si>
  <si>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</si>
  <si>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</si>
  <si>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sz val="7"/>
        <color rgb="FF333333"/>
        <rFont val="Times New Roman"/>
        <family val="1"/>
      </rPr>
      <t xml:space="preserve">        </t>
    </r>
    <r>
      <rPr>
        <sz val="11"/>
        <color rgb="FF333333"/>
        <rFont val="Calibri Light"/>
        <family val="2"/>
      </rPr>
      <t>National Glaucoma Awareness Month</t>
    </r>
  </si>
  <si>
    <r>
      <rPr>
        <sz val="7"/>
        <color rgb="FF333333"/>
        <rFont val="Times New Roman"/>
        <family val="1"/>
      </rPr>
      <t xml:space="preserve">         </t>
    </r>
    <r>
      <rPr>
        <sz val="11"/>
        <color rgb="FF333333"/>
        <rFont val="Calibri Light"/>
        <family val="2"/>
      </rPr>
      <t>National Folic Acid Awareness Week (second week of January)</t>
    </r>
  </si>
  <si>
    <r>
      <rPr>
        <sz val="7"/>
        <color rgb="FF333333"/>
        <rFont val="Times New Roman"/>
        <family val="1"/>
      </rPr>
      <t xml:space="preserve">         </t>
    </r>
    <r>
      <rPr>
        <sz val="11"/>
        <color rgb="FF333333"/>
        <rFont val="Calibri Light"/>
        <family val="2"/>
      </rPr>
      <t>National Winter Sports TBI Awareness Month</t>
    </r>
  </si>
  <si>
    <r>
      <rPr>
        <sz val="7"/>
        <color rgb="FF333333"/>
        <rFont val="Times New Roman"/>
        <family val="1"/>
      </rPr>
      <t xml:space="preserve">         </t>
    </r>
    <r>
      <rPr>
        <sz val="11"/>
        <color rgb="FF333333"/>
        <rFont val="Calibri Light"/>
        <family val="2"/>
      </rPr>
      <t>Thyroid Awareness Month</t>
    </r>
  </si>
  <si>
    <r>
      <rPr>
        <sz val="7"/>
        <color rgb="FF333333"/>
        <rFont val="Times New Roman"/>
        <family val="1"/>
      </rPr>
      <t xml:space="preserve">        </t>
    </r>
    <r>
      <rPr>
        <sz val="11"/>
        <color rgb="FF333333"/>
        <rFont val="Calibri Light"/>
        <family val="2"/>
      </rPr>
      <t>National Radon Action Month</t>
    </r>
  </si>
  <si>
    <r>
      <rPr>
        <sz val="7"/>
        <color rgb="FF333333"/>
        <rFont val="Times New Roman"/>
        <family val="1"/>
      </rPr>
      <t xml:space="preserve">        </t>
    </r>
    <r>
      <rPr>
        <sz val="11"/>
        <color rgb="FF333333"/>
        <rFont val="Calibri Light"/>
        <family val="2"/>
      </rPr>
      <t>National Birth Defects Prevention</t>
    </r>
  </si>
  <si>
    <r>
      <rPr>
        <sz val="7"/>
        <color rgb="FF333333"/>
        <rFont val="Times New Roman"/>
        <family val="1"/>
      </rPr>
      <t xml:space="preserve">         </t>
    </r>
    <r>
      <rPr>
        <sz val="11"/>
        <color rgb="FF333333"/>
        <rFont val="Calibri Light"/>
        <family val="2"/>
      </rPr>
      <t>AMD/Low Vision Awareness Month</t>
    </r>
  </si>
  <si>
    <r>
      <rPr>
        <sz val="7"/>
        <color rgb="FF333333"/>
        <rFont val="Times New Roman"/>
        <family val="1"/>
      </rPr>
      <t xml:space="preserve">        </t>
    </r>
    <r>
      <rPr>
        <sz val="11"/>
        <color rgb="FF333333"/>
        <rFont val="Calibri Light"/>
        <family val="2"/>
      </rPr>
      <t>National Children's Dental Health Month</t>
    </r>
  </si>
  <si>
    <r>
      <rPr>
        <sz val="7"/>
        <color rgb="FF333333"/>
        <rFont val="Times New Roman"/>
        <family val="1"/>
      </rPr>
      <t xml:space="preserve">        </t>
    </r>
    <r>
      <rPr>
        <sz val="11"/>
        <color rgb="FF333333"/>
        <rFont val="Calibri Light"/>
        <family val="2"/>
      </rPr>
      <t>International Prenatal Infection Prevention Month</t>
    </r>
  </si>
  <si>
    <r>
      <rPr>
        <sz val="7"/>
        <color rgb="FF333333"/>
        <rFont val="Times New Roman"/>
        <family val="1"/>
      </rPr>
      <t xml:space="preserve">       </t>
    </r>
    <r>
      <rPr>
        <sz val="11"/>
        <color rgb="FF333333"/>
        <rFont val="Calibri Light"/>
        <family val="2"/>
      </rPr>
      <t>Congenital Heart Defect Awareness Week (February 7-14)</t>
    </r>
  </si>
  <si>
    <r>
      <rPr>
        <sz val="7"/>
        <color rgb="FF333333"/>
        <rFont val="Times New Roman"/>
        <family val="1"/>
      </rPr>
      <t xml:space="preserve">        </t>
    </r>
    <r>
      <rPr>
        <sz val="11"/>
        <color rgb="FF333333"/>
        <rFont val="Calibri Light"/>
        <family val="2"/>
      </rPr>
      <t>African Heritage &amp; Health Week (first week of February)</t>
    </r>
  </si>
  <si>
    <r>
      <rPr>
        <sz val="7"/>
        <color rgb="FF333333"/>
        <rFont val="Times New Roman"/>
        <family val="1"/>
      </rPr>
      <t xml:space="preserve">     </t>
    </r>
    <r>
      <rPr>
        <sz val="11"/>
        <color rgb="FF333333"/>
        <rFont val="Calibri Light"/>
        <family val="2"/>
      </rPr>
      <t>National Colorectal Cancer Awareness Month</t>
    </r>
  </si>
  <si>
    <r>
      <rPr>
        <sz val="7"/>
        <color rgb="FF333333"/>
        <rFont val="Times New Roman"/>
        <family val="1"/>
      </rPr>
      <t xml:space="preserve">     </t>
    </r>
    <r>
      <rPr>
        <sz val="11"/>
        <color rgb="FF333333"/>
        <rFont val="Calibri Light"/>
        <family val="2"/>
      </rPr>
      <t>National Endometriosis Awareness Month</t>
    </r>
  </si>
  <si>
    <r>
      <rPr>
        <sz val="7"/>
        <color rgb="FF333333"/>
        <rFont val="Times New Roman"/>
        <family val="1"/>
      </rPr>
      <t xml:space="preserve">     </t>
    </r>
    <r>
      <rPr>
        <sz val="11"/>
        <color rgb="FF333333"/>
        <rFont val="Calibri Light"/>
        <family val="2"/>
      </rPr>
      <t>National Kidney Month</t>
    </r>
  </si>
  <si>
    <r>
      <rPr>
        <sz val="7"/>
        <color rgb="FF333333"/>
        <rFont val="Times New Roman"/>
        <family val="1"/>
      </rPr>
      <t xml:space="preserve">     </t>
    </r>
    <r>
      <rPr>
        <sz val="11"/>
        <color rgb="FF333333"/>
        <rFont val="Calibri Light"/>
        <family val="2"/>
      </rPr>
      <t>Multiple Sclerosis Education Month (promoted by the Multiple Sclerosis Foundation and others)</t>
    </r>
  </si>
  <si>
    <r>
      <rPr>
        <sz val="7"/>
        <color rgb="FF333333"/>
        <rFont val="Times New Roman"/>
        <family val="1"/>
      </rPr>
      <t>     </t>
    </r>
    <r>
      <rPr>
        <sz val="11"/>
        <color rgb="FF333333"/>
        <rFont val="Calibri Light"/>
        <family val="2"/>
      </rPr>
      <t>Save Your Vision Month</t>
    </r>
  </si>
  <si>
    <r>
      <rPr>
        <sz val="7"/>
        <color rgb="FF333333"/>
        <rFont val="Times New Roman"/>
        <family val="1"/>
      </rPr>
      <t>     </t>
    </r>
    <r>
      <rPr>
        <sz val="11"/>
        <color rgb="FF333333"/>
        <rFont val="Calibri Light"/>
        <family val="2"/>
      </rPr>
      <t>Trisomy Awareness Month</t>
    </r>
  </si>
  <si>
    <r>
      <rPr>
        <sz val="7"/>
        <color rgb="FF333333"/>
        <rFont val="Times New Roman"/>
        <family val="1"/>
      </rPr>
      <t>      </t>
    </r>
    <r>
      <rPr>
        <sz val="11"/>
        <color rgb="FF333333"/>
        <rFont val="Calibri Light"/>
        <family val="2"/>
      </rPr>
      <t>Workplace Eye Wellness Month</t>
    </r>
  </si>
  <si>
    <r>
      <rPr>
        <sz val="7"/>
        <color rgb="FF333333"/>
        <rFont val="Times New Roman"/>
        <family val="1"/>
      </rPr>
      <t>      </t>
    </r>
    <r>
      <rPr>
        <sz val="11"/>
        <color rgb="FF333333"/>
        <rFont val="Calibri Light"/>
        <family val="2"/>
      </rPr>
      <t>Patient Safety Awareness Week (first full week of March)</t>
    </r>
  </si>
  <si>
    <r>
      <rPr>
        <sz val="7"/>
        <color rgb="FF333333"/>
        <rFont val="Times New Roman"/>
        <family val="1"/>
      </rPr>
      <t>      </t>
    </r>
    <r>
      <rPr>
        <sz val="11"/>
        <color rgb="FF333333"/>
        <rFont val="Calibri Light"/>
        <family val="2"/>
      </rPr>
      <t>Brain Awareness Week (second full week of March)</t>
    </r>
  </si>
  <si>
    <r>
      <rPr>
        <sz val="7"/>
        <color rgb="FF333333"/>
        <rFont val="Times New Roman"/>
        <family val="1"/>
      </rPr>
      <t>      </t>
    </r>
    <r>
      <rPr>
        <sz val="11"/>
        <color rgb="FF333333"/>
        <rFont val="Calibri Light"/>
        <family val="2"/>
      </rPr>
      <t>National Poison Prevention Week (third full week of March)</t>
    </r>
  </si>
  <si>
    <r>
      <rPr>
        <sz val="7"/>
        <color rgb="FF333333"/>
        <rFont val="Times New Roman"/>
        <family val="1"/>
      </rPr>
      <t xml:space="preserve">     </t>
    </r>
    <r>
      <rPr>
        <sz val="11"/>
        <color rgb="FF333333"/>
        <rFont val="Calibri Light"/>
        <family val="2"/>
      </rPr>
      <t>Irritable Bowel Syndrome (IBS) Month</t>
    </r>
  </si>
  <si>
    <r>
      <rPr>
        <sz val="7"/>
        <color rgb="FF333333"/>
        <rFont val="Times New Roman"/>
        <family val="1"/>
      </rPr>
      <t xml:space="preserve">     </t>
    </r>
    <r>
      <rPr>
        <sz val="11"/>
        <color rgb="FF333333"/>
        <rFont val="Calibri Light"/>
        <family val="2"/>
      </rPr>
      <t>Women's Eye Health and Safety Month</t>
    </r>
  </si>
  <si>
    <r>
      <rPr>
        <sz val="7"/>
        <color rgb="FF333333"/>
        <rFont val="Times New Roman"/>
        <family val="1"/>
      </rPr>
      <t xml:space="preserve">     </t>
    </r>
    <r>
      <rPr>
        <sz val="11"/>
        <color rgb="FF333333"/>
        <rFont val="Calibri Light"/>
        <family val="2"/>
      </rPr>
      <t>National Infertility Awareness Week (last full week of April)</t>
    </r>
  </si>
  <si>
    <r>
      <rPr>
        <sz val="7"/>
        <color rgb="FF333333"/>
        <rFont val="Times New Roman"/>
        <family val="1"/>
      </rPr>
      <t xml:space="preserve">     </t>
    </r>
    <r>
      <rPr>
        <sz val="11"/>
        <color rgb="FF333333"/>
        <rFont val="Calibri Light"/>
        <family val="2"/>
      </rPr>
      <t>Every Kid Healthy Week (last full week of April)</t>
    </r>
  </si>
  <si>
    <r>
      <rPr>
        <sz val="7"/>
        <color rgb="FF333333"/>
        <rFont val="Times New Roman"/>
        <family val="1"/>
      </rPr>
      <t xml:space="preserve">    </t>
    </r>
    <r>
      <rPr>
        <sz val="11"/>
        <color rgb="FF333333"/>
        <rFont val="Calibri Light"/>
        <family val="2"/>
      </rPr>
      <t>World Immunization Week (last week of April)</t>
    </r>
  </si>
  <si>
    <r>
      <rPr>
        <sz val="7"/>
        <color rgb="FF333333"/>
        <rFont val="Times New Roman"/>
        <family val="1"/>
      </rPr>
      <t xml:space="preserve">   </t>
    </r>
    <r>
      <rPr>
        <sz val="11"/>
        <color rgb="FF333333"/>
        <rFont val="Calibri Light"/>
        <family val="2"/>
      </rPr>
      <t>ALS Awareness Month</t>
    </r>
  </si>
  <si>
    <r>
      <rPr>
        <sz val="7"/>
        <color rgb="FF333333"/>
        <rFont val="Times New Roman"/>
        <family val="1"/>
      </rPr>
      <t xml:space="preserve">  </t>
    </r>
    <r>
      <rPr>
        <sz val="11"/>
        <color rgb="FF333333"/>
        <rFont val="Calibri Light"/>
        <family val="2"/>
      </rPr>
      <t>Children's Mental Health Week</t>
    </r>
  </si>
  <si>
    <r>
      <rPr>
        <sz val="7"/>
        <color rgb="FF333333"/>
        <rFont val="Times New Roman"/>
        <family val="1"/>
      </rPr>
      <t xml:space="preserve">  </t>
    </r>
    <r>
      <rPr>
        <sz val="11"/>
        <color rgb="FF333333"/>
        <rFont val="Calibri Light"/>
        <family val="2"/>
      </rPr>
      <t>Healthy Vision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</si>
  <si>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Senior Health Fitness Day (last Wednesday of May)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</si>
  <si>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Cataract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</si>
  <si>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Fireworks Safety Month (through July 4)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</si>
  <si>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Hernia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</si>
  <si>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Myasthenia Gravis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</si>
  <si>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Aphasia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</si>
  <si>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Congenital Cytomegalovirus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</si>
  <si>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Safety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</si>
  <si>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Scleroderma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</si>
  <si>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 xml:space="preserve">Scoliosis Awareness Month (promoted by National Scoliosis Foundation and others) 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</si>
  <si>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Helen Keller Deaf-Blind Awareness Week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</si>
  <si>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Cancer Survivors Day (first Sunday of June)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</si>
  <si>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Cord Blood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</si>
  <si>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International Group B Strep Throat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</si>
  <si>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Juvenile Arthritis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</si>
  <si>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Cleft &amp; Craniofacial Awareness &amp; Prevention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</si>
  <si>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Children's Eye Health and Safety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</si>
  <si>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Breastfeeding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</si>
  <si>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Psoriasis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</si>
  <si>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World Breastfeeding Week (first week of August)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</si>
  <si>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Atrial Fibrillation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</si>
  <si>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Childhood Cancer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</si>
  <si>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Food Safety Education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</si>
  <si>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Healthy Aging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</si>
  <si>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ITP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</si>
  <si>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Blood Cancer Awareness Month (promoted by the Leukemia and Lymphoma Society)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</si>
  <si>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Cholesterol Education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</si>
  <si>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Pediculosis Prevention Month/Head Lice Prevention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</si>
  <si>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Sickle Cell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</si>
  <si>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Traumatic Brain Injury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</si>
  <si>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Yoga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</si>
  <si>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Newborn Screening Awarenss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</si>
  <si>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World Alzheimer's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</si>
  <si>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Sepsis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</si>
  <si>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World Sepsis Day (13)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</si>
  <si>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Down Syndrome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</si>
  <si>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Eye Injury Prevention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</si>
  <si>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Health Literacy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</si>
  <si>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Home Eye Safety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</si>
  <si>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Physical Therapy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</si>
  <si>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SIDS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</si>
  <si>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Spina Bifida Awareness Month (promoted by the Spina Bifida Association)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</si>
  <si>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Pregnancy and Infant Loss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</si>
  <si>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Bone and Joint Health National Awareness Week (12-20)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</si>
  <si>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International Infection Prevention Week (third full week of October)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</si>
  <si>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Respiratory Care Week (last full week of October)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</si>
  <si>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Red Ribbon Week (last week of October)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</si>
  <si>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Pregnancy and Infant Loss Awareness Day (15)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</si>
  <si>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Alzheimer's Disease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</si>
  <si>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American Diabetes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</si>
  <si>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COPD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</si>
  <si>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Diabetic Eye Disease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</si>
  <si>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Epilepsy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</si>
  <si>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Family Caregivers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</si>
  <si>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Healthy Skin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</si>
  <si>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Hospice Palliative Care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</si>
  <si>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Pancreatic Cancer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</si>
  <si>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Prostate Cancer Awareness Month 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</si>
  <si>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Stomach Cancer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</si>
  <si>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Prematurity Awareness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</si>
  <si>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GERD Awareness Week (Thanksgiving week)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</si>
  <si>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World Prematurity Day (17)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</si>
  <si>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Safe Toys and Gifts Month</t>
    </r>
  </si>
  <si>
    <r>
      <rPr>
        <sz val="7"/>
        <color rgb="FF333333"/>
        <rFont val="Times New Roman"/>
        <family val="1"/>
      </rPr>
      <t xml:space="preserve"> </t>
    </r>
    <r>
      <rPr>
        <sz val="11"/>
        <color rgb="FF333333"/>
        <rFont val="Calibri Light"/>
        <family val="2"/>
      </rPr>
      <t>National Influenza Vaccination Week (first full week of December)</t>
    </r>
  </si>
  <si>
    <r>
      <rPr>
        <sz val="7"/>
        <color rgb="FF333333"/>
        <rFont val="Times New Roman"/>
        <family val="1"/>
      </rPr>
      <t> </t>
    </r>
    <r>
      <rPr>
        <sz val="11"/>
        <color rgb="FF333333"/>
        <rFont val="Calibri Light"/>
        <family val="2"/>
      </rPr>
      <t xml:space="preserve">National Neuropathy Awareness Week (second full week of May) </t>
    </r>
  </si>
  <si>
    <r>
      <rPr>
        <sz val="7"/>
        <color rgb="FF333333"/>
        <rFont val="Times New Roman"/>
        <family val="1"/>
      </rPr>
      <t> </t>
    </r>
    <r>
      <rPr>
        <sz val="11"/>
        <color rgb="FF333333"/>
        <rFont val="Calibri Light"/>
        <family val="2"/>
      </rPr>
      <t>National Alcohol- and Other Drug-Related Birth Defects Awareness Week (begins on Mother's Day)</t>
    </r>
  </si>
  <si>
    <r>
      <rPr>
        <sz val="7"/>
        <color rgb="FF333333"/>
        <rFont val="Times New Roman"/>
        <family val="1"/>
      </rPr>
      <t> </t>
    </r>
    <r>
      <rPr>
        <sz val="11"/>
        <color rgb="FF333333"/>
        <rFont val="Calibri Light"/>
        <family val="2"/>
      </rPr>
      <t>Food Allergy Awareness Week (second full week of May)</t>
    </r>
  </si>
  <si>
    <r>
      <rPr>
        <sz val="7"/>
        <color rgb="FF333333"/>
        <rFont val="Times New Roman"/>
        <family val="1"/>
      </rPr>
      <t> </t>
    </r>
    <r>
      <rPr>
        <sz val="11"/>
        <color rgb="FF333333"/>
        <rFont val="Calibri Light"/>
        <family val="2"/>
      </rPr>
      <t>Children's Mental Health Awareness Week (first full week of May)</t>
    </r>
  </si>
  <si>
    <r>
      <rPr>
        <sz val="7"/>
        <color rgb="FF333333"/>
        <rFont val="Times New Roman"/>
        <family val="1"/>
      </rPr>
      <t> </t>
    </r>
    <r>
      <rPr>
        <sz val="11"/>
        <color rgb="FF333333"/>
        <rFont val="Calibri Light"/>
        <family val="2"/>
      </rPr>
      <t>Ultraviolet Awareness Month</t>
    </r>
  </si>
  <si>
    <r>
      <rPr>
        <sz val="7"/>
        <color rgb="FF333333"/>
        <rFont val="Times New Roman"/>
        <family val="1"/>
      </rPr>
      <t>  </t>
    </r>
    <r>
      <rPr>
        <sz val="11"/>
        <color rgb="FF333333"/>
        <rFont val="Calibri Light"/>
        <family val="2"/>
      </rPr>
      <t>Preecalmpsia Awareness Month</t>
    </r>
  </si>
  <si>
    <r>
      <rPr>
        <sz val="7"/>
        <color rgb="FF333333"/>
        <rFont val="Times New Roman"/>
        <family val="1"/>
      </rPr>
      <t>  </t>
    </r>
    <r>
      <rPr>
        <sz val="11"/>
        <color rgb="FF333333"/>
        <rFont val="Calibri Light"/>
        <family val="2"/>
      </rPr>
      <t>National Osteoporosis Awareness and Prevention Month</t>
    </r>
  </si>
  <si>
    <r>
      <rPr>
        <sz val="7"/>
        <color rgb="FF333333"/>
        <rFont val="Times New Roman"/>
        <family val="1"/>
      </rPr>
      <t>  </t>
    </r>
    <r>
      <rPr>
        <sz val="11"/>
        <color rgb="FF333333"/>
        <rFont val="Calibri Light"/>
        <family val="2"/>
      </rPr>
      <t>National Physical Fitness and Sports Month</t>
    </r>
  </si>
  <si>
    <r>
      <rPr>
        <sz val="7"/>
        <color rgb="FF333333"/>
        <rFont val="Times New Roman"/>
        <family val="1"/>
      </rPr>
      <t>  </t>
    </r>
    <r>
      <rPr>
        <sz val="11"/>
        <color rgb="FF333333"/>
        <rFont val="Calibri Light"/>
        <family val="2"/>
      </rPr>
      <t>Older Americans Month</t>
    </r>
  </si>
  <si>
    <r>
      <rPr>
        <sz val="7"/>
        <color rgb="FF333333"/>
        <rFont val="Times New Roman"/>
        <family val="1"/>
      </rPr>
      <t>  </t>
    </r>
    <r>
      <rPr>
        <sz val="11"/>
        <color rgb="FF333333"/>
        <rFont val="Calibri Light"/>
        <family val="2"/>
      </rPr>
      <t>National High Blood Pressure Education Month</t>
    </r>
  </si>
  <si>
    <r>
      <rPr>
        <sz val="7"/>
        <color rgb="FF333333"/>
        <rFont val="Times New Roman"/>
        <family val="1"/>
      </rPr>
      <t>  </t>
    </r>
    <r>
      <rPr>
        <sz val="11"/>
        <color rgb="FF333333"/>
        <rFont val="Calibri Light"/>
        <family val="2"/>
      </rPr>
      <t>Melanoma/Skin Cancer Detection and Prevention Month</t>
    </r>
  </si>
  <si>
    <r>
      <rPr>
        <sz val="7"/>
        <color rgb="FF333333"/>
        <rFont val="Times New Roman"/>
        <family val="1"/>
      </rPr>
      <t>  </t>
    </r>
    <r>
      <rPr>
        <sz val="11"/>
        <color rgb="FF333333"/>
        <rFont val="Calibri Light"/>
        <family val="2"/>
      </rPr>
      <t>National Mediterranean Diet Month</t>
    </r>
  </si>
  <si>
    <r>
      <rPr>
        <sz val="7"/>
        <color rgb="FF333333"/>
        <rFont val="Times New Roman"/>
        <family val="1"/>
      </rPr>
      <t xml:space="preserve">  </t>
    </r>
    <r>
      <rPr>
        <sz val="11"/>
        <color rgb="FF333333"/>
        <rFont val="Calibri Light"/>
        <family val="2"/>
      </rPr>
      <t>Lupus Awareness Month (promoted by the Lupus Foundation of America)</t>
    </r>
  </si>
  <si>
    <r>
      <rPr>
        <sz val="7"/>
        <color rgb="FF333333"/>
        <rFont val="Times New Roman"/>
        <family val="1"/>
      </rPr>
      <t>  </t>
    </r>
    <r>
      <rPr>
        <sz val="11"/>
        <color rgb="FF333333"/>
        <rFont val="Calibri Light"/>
        <family val="2"/>
      </rPr>
      <t>Hepatitis Awareness Month</t>
    </r>
  </si>
  <si>
    <r>
      <rPr>
        <sz val="7"/>
        <color rgb="FF333333"/>
        <rFont val="Times New Roman"/>
        <family val="1"/>
      </rPr>
      <t xml:space="preserve">  </t>
    </r>
    <r>
      <rPr>
        <sz val="11"/>
        <color rgb="FF333333"/>
        <rFont val="Calibri Light"/>
        <family val="2"/>
      </rPr>
      <t>Global Employee Health and Fitness Month</t>
    </r>
  </si>
  <si>
    <r>
      <rPr>
        <sz val="7"/>
        <color rgb="FF333333"/>
        <rFont val="Times New Roman"/>
        <family val="1"/>
      </rPr>
      <t>  </t>
    </r>
    <r>
      <rPr>
        <sz val="11"/>
        <color rgb="FF333333"/>
        <rFont val="Calibri Light"/>
        <family val="2"/>
      </rPr>
      <t>National Celiac Disease Awareness Month</t>
    </r>
  </si>
  <si>
    <r>
      <rPr>
        <sz val="7"/>
        <color rgb="FF333333"/>
        <rFont val="Times New Roman"/>
        <family val="1"/>
      </rPr>
      <t>  </t>
    </r>
    <r>
      <rPr>
        <sz val="11"/>
        <color rgb="FF333333"/>
        <rFont val="Calibri Light"/>
        <family val="2"/>
      </rPr>
      <t>Better Hearing and Speech Month</t>
    </r>
  </si>
  <si>
    <r>
      <rPr>
        <sz val="7"/>
        <color rgb="FF333333"/>
        <rFont val="Times New Roman"/>
        <family val="1"/>
      </rPr>
      <t xml:space="preserve">   </t>
    </r>
    <r>
      <rPr>
        <sz val="11"/>
        <color rgb="FF333333"/>
        <rFont val="Calibri Light"/>
        <family val="2"/>
      </rPr>
      <t>National Asthma and Allergy Awareness Month</t>
    </r>
  </si>
  <si>
    <r>
      <rPr>
        <sz val="7"/>
        <color rgb="FF333333"/>
        <rFont val="Times New Roman"/>
        <family val="1"/>
      </rPr>
      <t>   </t>
    </r>
    <r>
      <rPr>
        <sz val="11"/>
        <color rgb="FF333333"/>
        <rFont val="Calibri Light"/>
        <family val="2"/>
      </rPr>
      <t>Arthritis Awareness Month</t>
    </r>
  </si>
  <si>
    <r>
      <rPr>
        <sz val="7"/>
        <color rgb="FF333333"/>
        <rFont val="Times New Roman"/>
        <family val="1"/>
      </rPr>
      <t>    </t>
    </r>
    <r>
      <rPr>
        <sz val="11"/>
        <color rgb="FF333333"/>
        <rFont val="Calibri Light"/>
        <family val="2"/>
      </rPr>
      <t>National Infant Immunization Week (generally last week of April)</t>
    </r>
  </si>
  <si>
    <r>
      <rPr>
        <sz val="7"/>
        <color rgb="FF333333"/>
        <rFont val="Times New Roman"/>
        <family val="1"/>
      </rPr>
      <t xml:space="preserve">     </t>
    </r>
    <r>
      <rPr>
        <sz val="11"/>
        <color rgb="FF333333"/>
        <rFont val="Calibri Light"/>
        <family val="2"/>
      </rPr>
      <t>Minority Cancer Awareness Week (second full week of April)</t>
    </r>
  </si>
  <si>
    <r>
      <rPr>
        <sz val="7"/>
        <color rgb="FF333333"/>
        <rFont val="Times New Roman"/>
        <family val="1"/>
      </rPr>
      <t xml:space="preserve">     </t>
    </r>
    <r>
      <rPr>
        <sz val="11"/>
        <color rgb="FF333333"/>
        <rFont val="Calibri Light"/>
        <family val="2"/>
      </rPr>
      <t>Sports Eye Safety Awareness Month</t>
    </r>
  </si>
  <si>
    <r>
      <rPr>
        <sz val="7"/>
        <color rgb="FF333333"/>
        <rFont val="Times New Roman"/>
        <family val="1"/>
      </rPr>
      <t xml:space="preserve">     </t>
    </r>
    <r>
      <rPr>
        <sz val="11"/>
        <color rgb="FF333333"/>
        <rFont val="Calibri Light"/>
        <family val="2"/>
      </rPr>
      <t>National Sarcoidosis Awareness Month</t>
    </r>
  </si>
  <si>
    <r>
      <rPr>
        <sz val="7"/>
        <color rgb="FF333333"/>
        <rFont val="Times New Roman"/>
        <family val="1"/>
      </rPr>
      <t xml:space="preserve">     </t>
    </r>
    <r>
      <rPr>
        <sz val="11"/>
        <color rgb="FF333333"/>
        <rFont val="Calibri Light"/>
        <family val="2"/>
      </rPr>
      <t>Occupational Therapy Month</t>
    </r>
  </si>
  <si>
    <r>
      <rPr>
        <sz val="7"/>
        <color rgb="FF333333"/>
        <rFont val="Times New Roman"/>
        <family val="1"/>
      </rPr>
      <t xml:space="preserve">     </t>
    </r>
    <r>
      <rPr>
        <sz val="11"/>
        <color rgb="FF333333"/>
        <rFont val="Calibri Light"/>
        <family val="2"/>
      </rPr>
      <t>National Minority Health Month</t>
    </r>
  </si>
  <si>
    <r>
      <rPr>
        <sz val="7"/>
        <color rgb="FF333333"/>
        <rFont val="Times New Roman"/>
        <family val="1"/>
      </rPr>
      <t xml:space="preserve">    </t>
    </r>
    <r>
      <rPr>
        <sz val="11"/>
        <color rgb="FF333333"/>
        <rFont val="Calibri Light"/>
        <family val="2"/>
      </rPr>
      <t>National Facial Protection Month</t>
    </r>
  </si>
  <si>
    <r>
      <rPr>
        <sz val="7"/>
        <color rgb="FF333333"/>
        <rFont val="Times New Roman"/>
        <family val="1"/>
      </rPr>
      <t xml:space="preserve">    </t>
    </r>
    <r>
      <rPr>
        <sz val="11"/>
        <color rgb="FF333333"/>
        <rFont val="Calibri Light"/>
        <family val="2"/>
      </rPr>
      <t>National Donate Life Month</t>
    </r>
  </si>
  <si>
    <r>
      <rPr>
        <sz val="7"/>
        <color rgb="FF333333"/>
        <rFont val="Times New Roman"/>
        <family val="1"/>
      </rPr>
      <t xml:space="preserve">   </t>
    </r>
    <r>
      <rPr>
        <sz val="11"/>
        <color rgb="FF333333"/>
        <rFont val="Calibri Light"/>
        <family val="2"/>
      </rPr>
      <t>National Child Abuse Prevention Month</t>
    </r>
  </si>
  <si>
    <r>
      <rPr>
        <sz val="7"/>
        <color rgb="FF333333"/>
        <rFont val="Times New Roman"/>
        <family val="1"/>
      </rPr>
      <t xml:space="preserve">   </t>
    </r>
    <r>
      <rPr>
        <sz val="11"/>
        <color rgb="FF333333"/>
        <rFont val="Calibri Light"/>
        <family val="2"/>
      </rPr>
      <t>National Autism Awareness Month</t>
    </r>
  </si>
  <si>
    <r>
      <rPr>
        <sz val="7"/>
        <color theme="0"/>
        <rFont val="Times New Roman"/>
        <family val="1"/>
      </rPr>
      <t xml:space="preserve">        </t>
    </r>
    <r>
      <rPr>
        <sz val="11"/>
        <color theme="0"/>
        <rFont val="Calibri Light"/>
        <family val="2"/>
      </rPr>
      <t>Cervical Health Awareness Month</t>
    </r>
  </si>
  <si>
    <r>
      <rPr>
        <sz val="7"/>
        <color theme="0"/>
        <rFont val="Times New Roman"/>
        <family val="1"/>
      </rPr>
      <t xml:space="preserve">         </t>
    </r>
    <r>
      <rPr>
        <sz val="11"/>
        <color theme="0"/>
        <rFont val="Calibri Light"/>
        <family val="2"/>
      </rPr>
      <t>American Heart Month</t>
    </r>
  </si>
  <si>
    <r>
      <rPr>
        <sz val="7"/>
        <color theme="0"/>
        <rFont val="Times New Roman"/>
        <family val="1"/>
      </rPr>
      <t xml:space="preserve">       </t>
    </r>
    <r>
      <rPr>
        <sz val="11"/>
        <color theme="0"/>
        <rFont val="Calibri Light"/>
        <family val="2"/>
      </rPr>
      <t>Condom Week (week of Valentine's Day)</t>
    </r>
  </si>
  <si>
    <r>
      <rPr>
        <sz val="7"/>
        <color theme="0"/>
        <rFont val="Times New Roman"/>
        <family val="1"/>
      </rPr>
      <t xml:space="preserve">       </t>
    </r>
    <r>
      <rPr>
        <sz val="11"/>
        <color theme="0"/>
        <rFont val="Calibri Light"/>
        <family val="2"/>
      </rPr>
      <t>Eating Disorders Awareness Week (last week of February)</t>
    </r>
  </si>
  <si>
    <r>
      <rPr>
        <sz val="7"/>
        <color theme="0"/>
        <rFont val="Times New Roman"/>
        <family val="1"/>
      </rPr>
      <t xml:space="preserve">       </t>
    </r>
    <r>
      <rPr>
        <sz val="11"/>
        <color theme="0"/>
        <rFont val="Calibri Light"/>
        <family val="2"/>
      </rPr>
      <t>National "Wear Red" Day (first Friday of February)</t>
    </r>
  </si>
  <si>
    <r>
      <rPr>
        <sz val="7"/>
        <color theme="0"/>
        <rFont val="Times New Roman"/>
        <family val="1"/>
      </rPr>
      <t>     </t>
    </r>
    <r>
      <rPr>
        <sz val="11"/>
        <color theme="0"/>
        <rFont val="Calibri Light"/>
        <family val="2"/>
      </rPr>
      <t>National Nutrition Month</t>
    </r>
  </si>
  <si>
    <r>
      <rPr>
        <sz val="7"/>
        <color theme="0"/>
        <rFont val="Times New Roman"/>
        <family val="1"/>
      </rPr>
      <t>     </t>
    </r>
    <r>
      <rPr>
        <sz val="11"/>
        <color theme="0"/>
        <rFont val="Calibri Light"/>
        <family val="2"/>
      </rPr>
      <t>Sleep Awareness Month (promoted by the National Sleep Foundation)</t>
    </r>
  </si>
  <si>
    <r>
      <rPr>
        <sz val="7"/>
        <color theme="0"/>
        <rFont val="Times New Roman"/>
        <family val="1"/>
      </rPr>
      <t>      </t>
    </r>
    <r>
      <rPr>
        <sz val="11"/>
        <color theme="0"/>
        <rFont val="Calibri Light"/>
        <family val="2"/>
      </rPr>
      <t>National Sleep Awareness Week (the week before daylight savings switch)</t>
    </r>
  </si>
  <si>
    <r>
      <rPr>
        <sz val="7"/>
        <color theme="0"/>
        <rFont val="Times New Roman"/>
        <family val="1"/>
      </rPr>
      <t>    </t>
    </r>
    <r>
      <rPr>
        <sz val="11"/>
        <color theme="0"/>
        <rFont val="Calibri Light"/>
        <family val="2"/>
      </rPr>
      <t>Air Quality Awareness Week (last week of April)</t>
    </r>
  </si>
  <si>
    <r>
      <rPr>
        <sz val="7"/>
        <color theme="0"/>
        <rFont val="Times New Roman"/>
        <family val="1"/>
      </rPr>
      <t>     </t>
    </r>
    <r>
      <rPr>
        <sz val="11"/>
        <color theme="0"/>
        <rFont val="Calibri Light"/>
        <family val="2"/>
      </rPr>
      <t>National Public Health Week (first full week of April)</t>
    </r>
  </si>
  <si>
    <r>
      <rPr>
        <sz val="7"/>
        <color theme="0"/>
        <rFont val="Times New Roman"/>
        <family val="1"/>
      </rPr>
      <t xml:space="preserve">     </t>
    </r>
    <r>
      <rPr>
        <sz val="11"/>
        <color theme="0"/>
        <rFont val="Calibri Light"/>
        <family val="2"/>
      </rPr>
      <t>Sexual Assault Awareness and Prevention Month</t>
    </r>
  </si>
  <si>
    <r>
      <rPr>
        <sz val="7"/>
        <color theme="0"/>
        <rFont val="Times New Roman"/>
        <family val="1"/>
      </rPr>
      <t>     </t>
    </r>
    <r>
      <rPr>
        <sz val="11"/>
        <color theme="0"/>
        <rFont val="Calibri Light"/>
        <family val="2"/>
      </rPr>
      <t>STI Awareness Month</t>
    </r>
  </si>
  <si>
    <r>
      <rPr>
        <sz val="7"/>
        <color theme="0"/>
        <rFont val="Times New Roman"/>
        <family val="1"/>
      </rPr>
      <t xml:space="preserve">   </t>
    </r>
    <r>
      <rPr>
        <sz val="11"/>
        <color theme="0"/>
        <rFont val="Calibri Light"/>
        <family val="2"/>
      </rPr>
      <t>Alcohol Awareness Month</t>
    </r>
  </si>
  <si>
    <r>
      <rPr>
        <sz val="7"/>
        <color theme="0"/>
        <rFont val="Times New Roman"/>
        <family val="1"/>
      </rPr>
      <t> </t>
    </r>
    <r>
      <rPr>
        <sz val="11"/>
        <color theme="0"/>
        <rFont val="Calibri Light"/>
        <family val="2"/>
      </rPr>
      <t>National Women's Health Week (begins on Mother's Day)</t>
    </r>
  </si>
  <si>
    <r>
      <rPr>
        <sz val="7"/>
        <color theme="0"/>
        <rFont val="Times New Roman"/>
        <family val="1"/>
      </rPr>
      <t>  </t>
    </r>
    <r>
      <rPr>
        <sz val="11"/>
        <color theme="0"/>
        <rFont val="Calibri Light"/>
        <family val="2"/>
      </rPr>
      <t>Mental Health Month</t>
    </r>
  </si>
  <si>
    <r>
      <rPr>
        <sz val="7"/>
        <color theme="0"/>
        <rFont val="Times New Roman"/>
        <family val="1"/>
      </rPr>
      <t>  </t>
    </r>
    <r>
      <rPr>
        <sz val="11"/>
        <color theme="0"/>
        <rFont val="Calibri Light"/>
        <family val="2"/>
      </rPr>
      <t>Clean Air Month</t>
    </r>
  </si>
  <si>
    <r>
      <rPr>
        <sz val="7"/>
        <color theme="0"/>
        <rFont val="Times New Roman"/>
        <family val="1"/>
      </rPr>
      <t xml:space="preserve">   </t>
    </r>
    <r>
      <rPr>
        <sz val="11"/>
        <color theme="0"/>
        <rFont val="Calibri Light"/>
        <family val="2"/>
      </rPr>
      <t>American Stroke Awareness Month (promoted by the National Stroke Association)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</si>
  <si>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Men's Health Week (second week of June)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</si>
  <si>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PTSD Awareness Month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</si>
  <si>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Men's Health Month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</si>
  <si>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National Health Center Week (second full week of August)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</si>
  <si>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National Immunization Awareness Month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</si>
  <si>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Fruit and Veggies-More Matters Month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</si>
  <si>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Whole Grains Month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</si>
  <si>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 xml:space="preserve">National Guide Dog Awareness Month 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</si>
  <si>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National Suicide Prevention Week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</si>
  <si>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World Suicide Prevention Day (10)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</si>
  <si>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National Recovery Month</t>
    </r>
  </si>
  <si>
    <r>
      <rPr>
        <sz val="7"/>
        <rFont val="Times New Roman"/>
        <family val="1"/>
      </rPr>
      <t xml:space="preserve"> </t>
    </r>
    <r>
      <rPr>
        <sz val="11"/>
        <rFont val="Calibri Light"/>
        <family val="2"/>
      </rPr>
      <t>Ovarian Cancer Awareness Month</t>
    </r>
  </si>
  <si>
    <r>
      <rPr>
        <sz val="7"/>
        <rFont val="Times New Roman"/>
        <family val="1"/>
      </rPr>
      <t xml:space="preserve"> </t>
    </r>
    <r>
      <rPr>
        <sz val="11"/>
        <rFont val="Calibri Light"/>
        <family val="2"/>
      </rPr>
      <t>Prostate Cancer Awareness Month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</si>
  <si>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National Breast Cancer Awareness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</si>
  <si>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Healthy Lung Month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</si>
  <si>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Domestic Violence Awareness Month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</si>
  <si>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Mental Illness Awareness Week (first full week of October)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</si>
  <si>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National Health Education Week (third full week of October)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</si>
  <si>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World Mental Health Day (10)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</si>
  <si>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Lung Cancer Awareness Month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</si>
  <si>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Great American Smokeout (third Thursday of November)</t>
    </r>
  </si>
  <si>
    <r>
      <rPr>
        <sz val="7"/>
        <color theme="0"/>
        <rFont val="Times New Roman"/>
        <family val="1"/>
      </rPr>
      <t xml:space="preserve"> </t>
    </r>
    <r>
      <rPr>
        <sz val="11"/>
        <color theme="0"/>
        <rFont val="Calibri Light"/>
        <family val="2"/>
      </rPr>
      <t>World AIDS Day 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</si>
</sst>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"/>
    <numFmt numFmtId="165" formatCode="ddd"/>
  </numFmts>
  <fonts count="23" x14ac:knownFonts="1">
    <font>
      <sz val="10"/>
      <color theme="1" tint="4.9989318521683403E-2"/>
      <name val="Century Gothic"/>
      <family val="2"/>
      <scheme val="minor"/>
    </font>
    <font>
      <b/>
      <sz val="11"/>
      <color theme="0"/>
      <name val="Century Gothic"/>
      <family val="2"/>
      <scheme val="minor"/>
    </font>
    <font>
      <sz val="12"/>
      <color theme="1" tint="4.9989318521683403E-2"/>
      <name val="Century Gothic"/>
      <family val="2"/>
      <scheme val="minor"/>
    </font>
    <font>
      <sz val="10"/>
      <name val="Century Gothic"/>
      <family val="2"/>
    </font>
    <font>
      <sz val="11"/>
      <color theme="0"/>
      <name val="Century Gothic"/>
      <family val="1"/>
      <scheme val="major"/>
    </font>
    <font>
      <sz val="10"/>
      <color indexed="63"/>
      <name val="Century Gothic"/>
      <family val="2"/>
      <scheme val="minor"/>
    </font>
    <font>
      <sz val="9"/>
      <color theme="1" tint="4.9989318521683403E-2"/>
      <name val="Century Gothic"/>
      <family val="2"/>
      <scheme val="minor"/>
    </font>
    <font>
      <sz val="36"/>
      <color theme="0"/>
      <name val="Century Gothic"/>
      <family val="2"/>
      <scheme val="major"/>
    </font>
    <font>
      <sz val="11"/>
      <color theme="1" tint="4.9989318521683403E-2"/>
      <name val="Century Gothic"/>
      <family val="2"/>
      <scheme val="minor"/>
    </font>
    <font>
      <sz val="12"/>
      <color theme="0"/>
      <name val="Century Gothic"/>
      <family val="2"/>
      <scheme val="minor"/>
    </font>
    <font>
      <sz val="12"/>
      <color theme="0"/>
      <name val="Century Gothic"/>
      <family val="2"/>
      <scheme val="major"/>
    </font>
    <font>
      <b/>
      <sz val="11"/>
      <color rgb="FF333333"/>
      <name val="Calibri Light"/>
      <family val="2"/>
    </font>
    <font>
      <sz val="10"/>
      <color rgb="FF333333"/>
      <name val="Symbol"/>
      <family val="1"/>
      <charset val="2"/>
    </font>
    <font>
      <sz val="7"/>
      <color rgb="FF333333"/>
      <name val="Times New Roman"/>
      <family val="1"/>
    </font>
    <font>
      <sz val="11"/>
      <color rgb="FF333333"/>
      <name val="Calibri Light"/>
      <family val="2"/>
    </font>
    <font>
      <b/>
      <sz val="11"/>
      <color theme="0"/>
      <name val="Calibri Light"/>
      <family val="2"/>
    </font>
    <font>
      <sz val="10"/>
      <color theme="0"/>
      <name val="Century Gothic"/>
      <family val="2"/>
      <scheme val="minor"/>
    </font>
    <font>
      <sz val="7"/>
      <color theme="0"/>
      <name val="Times New Roman"/>
      <family val="1"/>
    </font>
    <font>
      <sz val="11"/>
      <color theme="0"/>
      <name val="Calibri Light"/>
      <family val="2"/>
    </font>
    <font>
      <sz val="10"/>
      <color theme="0"/>
      <name val="Symbol"/>
      <family val="1"/>
      <charset val="2"/>
    </font>
    <font>
      <sz val="10"/>
      <name val="Symbol"/>
      <family val="1"/>
      <charset val="2"/>
    </font>
    <font>
      <sz val="7"/>
      <name val="Times New Roman"/>
      <family val="1"/>
    </font>
    <font>
      <sz val="11"/>
      <name val="Calibri Light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13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/>
      </left>
      <right style="thin">
        <color theme="3" tint="0.39994506668294322"/>
      </right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5">
    <xf numFmtId="0" fontId="0" fillId="0" borderId="0">
      <alignment vertical="center"/>
    </xf>
    <xf numFmtId="0" fontId="7" fillId="6" borderId="0" applyNumberFormat="0" applyBorder="0" applyAlignment="0" applyProtection="0"/>
    <xf numFmtId="0" fontId="4" fillId="5" borderId="1" applyNumberFormat="0" applyProtection="0">
      <alignment vertical="center"/>
    </xf>
    <xf numFmtId="0" fontId="1" fillId="2" borderId="4" applyNumberFormat="0" applyAlignment="0" applyProtection="0"/>
    <xf numFmtId="0" fontId="5" fillId="3" borderId="0" applyNumberFormat="0" applyBorder="0" applyAlignment="0" applyProtection="0"/>
  </cellStyleXfs>
  <cellXfs count="36">
    <xf numFmtId="0" fontId="0" fillId="0" borderId="0" xfId="0">
      <alignment vertical="center"/>
    </xf>
    <xf numFmtId="0" fontId="0" fillId="4" borderId="0" xfId="0" applyFill="1">
      <alignment vertical="center"/>
    </xf>
    <xf numFmtId="0" fontId="3" fillId="4" borderId="0" xfId="0" applyFont="1" applyFill="1">
      <alignment vertical="center"/>
    </xf>
    <xf numFmtId="0" fontId="3" fillId="0" borderId="0" xfId="0" applyFont="1">
      <alignment vertical="center"/>
    </xf>
    <xf numFmtId="0" fontId="0" fillId="4" borderId="0" xfId="0" applyFill="1" applyAlignment="1">
      <alignment horizontal="left" indent="1"/>
    </xf>
    <xf numFmtId="0" fontId="0" fillId="0" borderId="0" xfId="0" applyAlignment="1">
      <alignment horizontal="left" indent="1"/>
    </xf>
    <xf numFmtId="0" fontId="2" fillId="0" borderId="0" xfId="0" applyFont="1">
      <alignment vertical="center"/>
    </xf>
    <xf numFmtId="165" fontId="2" fillId="0" borderId="0" xfId="0" applyNumberFormat="1" applyFont="1" applyAlignment="1">
      <alignment horizontal="right" vertical="top"/>
    </xf>
    <xf numFmtId="0" fontId="0" fillId="4" borderId="0" xfId="0" applyFill="1" applyAlignment="1">
      <alignment horizontal="right"/>
    </xf>
    <xf numFmtId="164" fontId="8" fillId="0" borderId="2" xfId="0" applyNumberFormat="1" applyFont="1" applyFill="1" applyBorder="1" applyAlignment="1">
      <alignment horizontal="left" wrapText="1" indent="1"/>
    </xf>
    <xf numFmtId="0" fontId="0" fillId="0" borderId="3" xfId="0" applyFont="1" applyFill="1" applyBorder="1" applyAlignment="1">
      <alignment horizontal="left" vertical="center" wrapText="1" indent="1"/>
    </xf>
    <xf numFmtId="0" fontId="0" fillId="0" borderId="3" xfId="4" applyFont="1" applyFill="1" applyBorder="1" applyAlignment="1">
      <alignment horizontal="left" vertical="center" wrapText="1" indent="1"/>
    </xf>
    <xf numFmtId="0" fontId="0" fillId="0" borderId="5" xfId="0" applyFont="1" applyFill="1" applyBorder="1" applyAlignment="1">
      <alignment horizontal="left" vertical="center" wrapText="1" indent="1"/>
    </xf>
    <xf numFmtId="0" fontId="10" fillId="8" borderId="1" xfId="2" applyFont="1" applyFill="1" applyAlignment="1">
      <alignment horizontal="left" indent="1"/>
    </xf>
    <xf numFmtId="164" fontId="8" fillId="7" borderId="2" xfId="0" applyNumberFormat="1" applyFont="1" applyFill="1" applyBorder="1" applyAlignment="1">
      <alignment horizontal="left" wrapText="1" indent="1"/>
    </xf>
    <xf numFmtId="0" fontId="0" fillId="7" borderId="3" xfId="4" applyFont="1" applyFill="1" applyBorder="1" applyAlignment="1">
      <alignment horizontal="left" vertical="center" wrapText="1" indent="1"/>
    </xf>
    <xf numFmtId="0" fontId="9" fillId="8" borderId="0" xfId="0" applyFont="1" applyFill="1" applyAlignment="1">
      <alignment horizontal="left" vertical="center" indent="1"/>
    </xf>
    <xf numFmtId="0" fontId="9" fillId="8" borderId="0" xfId="0" applyFont="1" applyFill="1" applyAlignment="1">
      <alignment horizontal="left" vertical="top" indent="1"/>
    </xf>
    <xf numFmtId="164" fontId="8" fillId="7" borderId="3" xfId="0" applyNumberFormat="1" applyFont="1" applyFill="1" applyBorder="1" applyAlignment="1">
      <alignment horizontal="left" wrapText="1" indent="1"/>
    </xf>
    <xf numFmtId="0" fontId="10" fillId="8" borderId="6" xfId="2" applyFont="1" applyFill="1" applyBorder="1" applyAlignment="1">
      <alignment horizontal="left" indent="1"/>
    </xf>
    <xf numFmtId="164" fontId="0" fillId="0" borderId="3" xfId="0" applyNumberFormat="1" applyFont="1" applyFill="1" applyBorder="1" applyAlignment="1">
      <alignment horizontal="left" vertical="center" wrapText="1" indent="1"/>
    </xf>
    <xf numFmtId="164" fontId="0" fillId="0" borderId="5" xfId="0" applyNumberFormat="1" applyFont="1" applyFill="1" applyBorder="1" applyAlignment="1">
      <alignment horizontal="left" vertical="center" wrapText="1" indent="1"/>
    </xf>
    <xf numFmtId="164" fontId="0" fillId="7" borderId="3" xfId="0" applyNumberFormat="1" applyFont="1" applyFill="1" applyBorder="1" applyAlignment="1">
      <alignment horizontal="left" vertical="center" wrapText="1" indent="1"/>
    </xf>
    <xf numFmtId="164" fontId="0" fillId="7" borderId="5" xfId="0" applyNumberFormat="1" applyFont="1" applyFill="1" applyBorder="1" applyAlignment="1">
      <alignment horizontal="left" vertical="center" wrapText="1" indent="1"/>
    </xf>
    <xf numFmtId="164" fontId="6" fillId="0" borderId="7" xfId="3" applyNumberFormat="1" applyFont="1" applyFill="1" applyBorder="1" applyAlignment="1">
      <alignment horizontal="left" vertical="center" wrapText="1" indent="1"/>
    </xf>
    <xf numFmtId="164" fontId="6" fillId="0" borderId="8" xfId="3" applyNumberFormat="1" applyFont="1" applyFill="1" applyBorder="1" applyAlignment="1">
      <alignment horizontal="left" vertical="center" wrapText="1" indent="1"/>
    </xf>
    <xf numFmtId="164" fontId="6" fillId="0" borderId="9" xfId="3" applyNumberFormat="1" applyFont="1" applyFill="1" applyBorder="1" applyAlignment="1">
      <alignment horizontal="left" vertical="center" wrapText="1" indent="1"/>
    </xf>
    <xf numFmtId="164" fontId="6" fillId="0" borderId="10" xfId="3" applyNumberFormat="1" applyFont="1" applyFill="1" applyBorder="1" applyAlignment="1">
      <alignment horizontal="left" vertical="center" wrapText="1" indent="1"/>
    </xf>
    <xf numFmtId="164" fontId="6" fillId="0" borderId="11" xfId="3" applyNumberFormat="1" applyFont="1" applyFill="1" applyBorder="1" applyAlignment="1">
      <alignment horizontal="left" vertical="center" wrapText="1" indent="1"/>
    </xf>
    <xf numFmtId="164" fontId="6" fillId="0" borderId="12" xfId="3" applyNumberFormat="1" applyFont="1" applyFill="1" applyBorder="1" applyAlignment="1">
      <alignment horizontal="left" vertical="center" wrapText="1" indent="1"/>
    </xf>
    <xf numFmtId="0" fontId="11" fillId="0" borderId="0" xfId="0" applyFont="1">
      <alignment vertical="center"/>
    </xf>
    <xf numFmtId="0" fontId="12" fillId="0" borderId="0" xfId="0" applyFont="1" applyAlignment="1">
      <alignment horizontal="left" vertical="center" indent="2"/>
    </xf>
    <xf numFmtId="0" fontId="15" fillId="5" borderId="0" xfId="0" applyFont="1" applyFill="1">
      <alignment vertical="center"/>
    </xf>
    <xf numFmtId="0" fontId="16" fillId="5" borderId="0" xfId="0" applyFont="1" applyFill="1">
      <alignment vertical="center"/>
    </xf>
    <xf numFmtId="0" fontId="19" fillId="5" borderId="0" xfId="0" applyFont="1" applyFill="1" applyAlignment="1">
      <alignment horizontal="left" vertical="center" indent="2"/>
    </xf>
    <xf numFmtId="0" fontId="20" fillId="0" borderId="0" xfId="0" applyFont="1" applyFill="1" applyAlignment="1">
      <alignment horizontal="left" vertical="center" indent="2"/>
    </xf>
  </cellXfs>
  <cellStyles count="5">
    <cellStyle name="40% - Accent1" xfId="4" builtinId="31"/>
    <cellStyle name="Accent1" xfId="3" builtinId="29"/>
    <cellStyle name="Heading 1" xfId="2" builtinId="16"/>
    <cellStyle name="Normal" xfId="0" builtinId="0" customBuiltin="1"/>
    <cellStyle name="Title" xfId="1" builtinId="15" customBuiltin="1"/>
  </cellStyles>
  <dxfs count="60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16" fmlaLink="$M$3" max="2999" min="1900" page="10" val="2016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28575</xdr:colOff>
          <xdr:row>2</xdr:row>
          <xdr:rowOff>38100</xdr:rowOff>
        </xdr:from>
        <xdr:to>
          <xdr:col>13</xdr:col>
          <xdr:colOff>180975</xdr:colOff>
          <xdr:row>2</xdr:row>
          <xdr:rowOff>238125</xdr:rowOff>
        </xdr:to>
        <xdr:sp macro="" textlink="">
          <xdr:nvSpPr>
            <xdr:cNvPr id="1025" name="Year Spinner" descr="Click the spinner to change the calendar year or type your desired calendar year in cell K2.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3" name="Title" descr="January" title="Calendar Month"/>
        <xdr:cNvSpPr txBox="1"/>
      </xdr:nvSpPr>
      <xdr:spPr>
        <a:xfrm rot="16200000">
          <a:off x="-2603270" y="3026007"/>
          <a:ext cx="70770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JANUARY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4" name="Calendar Year" descr="Holds Calendar year, such as 2014." title="Calendar Year"/>
        <xdr:cNvSpPr/>
      </xdr:nvSpPr>
      <xdr:spPr>
        <a:xfrm>
          <a:off x="43815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11</xdr:col>
      <xdr:colOff>207</xdr:colOff>
      <xdr:row>1</xdr:row>
      <xdr:rowOff>2383</xdr:rowOff>
    </xdr:from>
    <xdr:to>
      <xdr:col>13</xdr:col>
      <xdr:colOff>176006</xdr:colOff>
      <xdr:row>2</xdr:row>
      <xdr:rowOff>2764</xdr:rowOff>
    </xdr:to>
    <xdr:sp macro="" textlink="">
      <xdr:nvSpPr>
        <xdr:cNvPr id="2" name="Calendar Settings" descr="Enter your preferred calendar year and week start below this heading to customize this calendar. " title="Calendar Settings"/>
        <xdr:cNvSpPr txBox="1"/>
      </xdr:nvSpPr>
      <xdr:spPr>
        <a:xfrm>
          <a:off x="10668207" y="192883"/>
          <a:ext cx="2233199" cy="448056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0" tIns="0" rIns="0" bIns="0" rtlCol="0" anchor="ctr"/>
        <a:lstStyle/>
        <a:p>
          <a:pPr marL="0" indent="0" algn="ctr"/>
          <a:r>
            <a:rPr lang="en-US" sz="1200">
              <a:solidFill>
                <a:schemeClr val="bg1"/>
              </a:solidFill>
              <a:latin typeface="+mj-lt"/>
              <a:ea typeface="+mn-ea"/>
              <a:cs typeface="+mn-cs"/>
            </a:rPr>
            <a:t>CALENDAR SETTINGS</a:t>
          </a:r>
        </a:p>
      </xdr:txBody>
    </xdr:sp>
    <xdr:clientData/>
  </xdr:twoCellAnchor>
  <xdr:twoCellAnchor>
    <xdr:from>
      <xdr:col>3</xdr:col>
      <xdr:colOff>9524</xdr:colOff>
      <xdr:row>4</xdr:row>
      <xdr:rowOff>228600</xdr:rowOff>
    </xdr:from>
    <xdr:to>
      <xdr:col>10</xdr:col>
      <xdr:colOff>9524</xdr:colOff>
      <xdr:row>4</xdr:row>
      <xdr:rowOff>542925</xdr:rowOff>
    </xdr:to>
    <xdr:sp macro="" textlink="">
      <xdr:nvSpPr>
        <xdr:cNvPr id="17" name="Rectangle 16"/>
        <xdr:cNvSpPr/>
      </xdr:nvSpPr>
      <xdr:spPr>
        <a:xfrm>
          <a:off x="1895474" y="1362075"/>
          <a:ext cx="8601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Cervical</a:t>
          </a:r>
          <a:r>
            <a:rPr lang="en-US" sz="1100" baseline="0"/>
            <a:t> Health Awareness Month</a:t>
          </a:r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2" name="Title" descr="October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OCTOBER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3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3</xdr:col>
      <xdr:colOff>28575</xdr:colOff>
      <xdr:row>3</xdr:row>
      <xdr:rowOff>9525</xdr:rowOff>
    </xdr:from>
    <xdr:to>
      <xdr:col>9</xdr:col>
      <xdr:colOff>1209675</xdr:colOff>
      <xdr:row>4</xdr:row>
      <xdr:rowOff>9525</xdr:rowOff>
    </xdr:to>
    <xdr:sp macro="" textlink="">
      <xdr:nvSpPr>
        <xdr:cNvPr id="4" name="Rectangle 3"/>
        <xdr:cNvSpPr/>
      </xdr:nvSpPr>
      <xdr:spPr>
        <a:xfrm>
          <a:off x="1914525" y="895350"/>
          <a:ext cx="8553450" cy="247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Domestic Violence Awareness Month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19050</xdr:colOff>
      <xdr:row>4</xdr:row>
      <xdr:rowOff>76200</xdr:rowOff>
    </xdr:from>
    <xdr:to>
      <xdr:col>9</xdr:col>
      <xdr:colOff>1200150</xdr:colOff>
      <xdr:row>4</xdr:row>
      <xdr:rowOff>323850</xdr:rowOff>
    </xdr:to>
    <xdr:sp macro="" textlink="">
      <xdr:nvSpPr>
        <xdr:cNvPr id="5" name="Rectangle 4"/>
        <xdr:cNvSpPr/>
      </xdr:nvSpPr>
      <xdr:spPr>
        <a:xfrm>
          <a:off x="1905000" y="1209675"/>
          <a:ext cx="8553450" cy="247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Breast Cancer Awareness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9525</xdr:colOff>
      <xdr:row>4</xdr:row>
      <xdr:rowOff>400050</xdr:rowOff>
    </xdr:from>
    <xdr:to>
      <xdr:col>9</xdr:col>
      <xdr:colOff>1190625</xdr:colOff>
      <xdr:row>4</xdr:row>
      <xdr:rowOff>647700</xdr:rowOff>
    </xdr:to>
    <xdr:sp macro="" textlink="">
      <xdr:nvSpPr>
        <xdr:cNvPr id="6" name="Rectangle 5"/>
        <xdr:cNvSpPr/>
      </xdr:nvSpPr>
      <xdr:spPr>
        <a:xfrm>
          <a:off x="1895475" y="1533525"/>
          <a:ext cx="8553450" cy="247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Healthy Lung Month</a:t>
          </a:r>
          <a:endParaRPr lang="en-US" sz="1100"/>
        </a:p>
      </xdr:txBody>
    </xdr:sp>
    <xdr:clientData/>
  </xdr:twoCellAnchor>
  <xdr:twoCellAnchor>
    <xdr:from>
      <xdr:col>4</xdr:col>
      <xdr:colOff>9525</xdr:colOff>
      <xdr:row>8</xdr:row>
      <xdr:rowOff>180975</xdr:rowOff>
    </xdr:from>
    <xdr:to>
      <xdr:col>4</xdr:col>
      <xdr:colOff>1219201</xdr:colOff>
      <xdr:row>8</xdr:row>
      <xdr:rowOff>723901</xdr:rowOff>
    </xdr:to>
    <xdr:sp macro="" textlink="">
      <xdr:nvSpPr>
        <xdr:cNvPr id="7" name="Rectangle 6"/>
        <xdr:cNvSpPr/>
      </xdr:nvSpPr>
      <xdr:spPr>
        <a:xfrm>
          <a:off x="3124200" y="3467100"/>
          <a:ext cx="1209676" cy="54292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World Mental Health Day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6</xdr:row>
      <xdr:rowOff>209550</xdr:rowOff>
    </xdr:from>
    <xdr:to>
      <xdr:col>9</xdr:col>
      <xdr:colOff>1181100</xdr:colOff>
      <xdr:row>6</xdr:row>
      <xdr:rowOff>457200</xdr:rowOff>
    </xdr:to>
    <xdr:sp macro="" textlink="">
      <xdr:nvSpPr>
        <xdr:cNvPr id="8" name="Rectangle 7"/>
        <xdr:cNvSpPr/>
      </xdr:nvSpPr>
      <xdr:spPr>
        <a:xfrm>
          <a:off x="1885950" y="2295525"/>
          <a:ext cx="8553450" cy="247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Mental Illness Awareness Week (first full week of October)</a:t>
          </a:r>
          <a:endParaRPr lang="en-US" sz="1100"/>
        </a:p>
      </xdr:txBody>
    </xdr:sp>
    <xdr:clientData/>
  </xdr:twoCellAnchor>
  <xdr:twoCellAnchor>
    <xdr:from>
      <xdr:col>3</xdr:col>
      <xdr:colOff>0</xdr:colOff>
      <xdr:row>10</xdr:row>
      <xdr:rowOff>304800</xdr:rowOff>
    </xdr:from>
    <xdr:to>
      <xdr:col>9</xdr:col>
      <xdr:colOff>1209675</xdr:colOff>
      <xdr:row>10</xdr:row>
      <xdr:rowOff>552450</xdr:rowOff>
    </xdr:to>
    <xdr:sp macro="" textlink="">
      <xdr:nvSpPr>
        <xdr:cNvPr id="9" name="Rectangle 8"/>
        <xdr:cNvSpPr/>
      </xdr:nvSpPr>
      <xdr:spPr>
        <a:xfrm>
          <a:off x="1885950" y="4791075"/>
          <a:ext cx="8582025" cy="247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Health Education Week (third full week of October)</a:t>
          </a:r>
        </a:p>
        <a:p>
          <a:pPr algn="l"/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2" name="Title" descr="November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NOVEMBER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3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3</xdr:col>
      <xdr:colOff>0</xdr:colOff>
      <xdr:row>3</xdr:row>
      <xdr:rowOff>114300</xdr:rowOff>
    </xdr:from>
    <xdr:to>
      <xdr:col>9</xdr:col>
      <xdr:colOff>1209675</xdr:colOff>
      <xdr:row>4</xdr:row>
      <xdr:rowOff>171450</xdr:rowOff>
    </xdr:to>
    <xdr:sp macro="" textlink="">
      <xdr:nvSpPr>
        <xdr:cNvPr id="6" name="Rectangle 5"/>
        <xdr:cNvSpPr/>
      </xdr:nvSpPr>
      <xdr:spPr>
        <a:xfrm>
          <a:off x="1885950" y="1000125"/>
          <a:ext cx="8582025" cy="3048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Lung Cancer Awareness Month</a:t>
          </a:r>
        </a:p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8</xdr:row>
      <xdr:rowOff>0</xdr:rowOff>
    </xdr:from>
    <xdr:to>
      <xdr:col>8</xdr:col>
      <xdr:colOff>9525</xdr:colOff>
      <xdr:row>8</xdr:row>
      <xdr:rowOff>952499</xdr:rowOff>
    </xdr:to>
    <xdr:sp macro="" textlink="">
      <xdr:nvSpPr>
        <xdr:cNvPr id="7" name="Rectangle 6"/>
        <xdr:cNvSpPr/>
      </xdr:nvSpPr>
      <xdr:spPr>
        <a:xfrm>
          <a:off x="6800850" y="3286125"/>
          <a:ext cx="1238250" cy="95249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Great American Smokeout (third Thursday of November)</a:t>
          </a:r>
          <a:endParaRPr 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2" name="Title" descr="December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DECEMBER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3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7</xdr:col>
      <xdr:colOff>9525</xdr:colOff>
      <xdr:row>3</xdr:row>
      <xdr:rowOff>142875</xdr:rowOff>
    </xdr:from>
    <xdr:to>
      <xdr:col>7</xdr:col>
      <xdr:colOff>1219200</xdr:colOff>
      <xdr:row>4</xdr:row>
      <xdr:rowOff>552450</xdr:rowOff>
    </xdr:to>
    <xdr:sp macro="" textlink="">
      <xdr:nvSpPr>
        <xdr:cNvPr id="4" name="Rectangle 3"/>
        <xdr:cNvSpPr/>
      </xdr:nvSpPr>
      <xdr:spPr>
        <a:xfrm>
          <a:off x="6810375" y="1028700"/>
          <a:ext cx="1209675" cy="6572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World</a:t>
          </a:r>
          <a:r>
            <a:rPr lang="en-US" sz="1100" baseline="0"/>
            <a:t> AIDS Day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3" name="Title" descr="February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FEBRUARY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4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7</xdr:col>
      <xdr:colOff>1219200</xdr:colOff>
      <xdr:row>4</xdr:row>
      <xdr:rowOff>19050</xdr:rowOff>
    </xdr:from>
    <xdr:to>
      <xdr:col>9</xdr:col>
      <xdr:colOff>0</xdr:colOff>
      <xdr:row>4</xdr:row>
      <xdr:rowOff>685800</xdr:rowOff>
    </xdr:to>
    <xdr:sp macro="" textlink="">
      <xdr:nvSpPr>
        <xdr:cNvPr id="2" name="Rectangle 1"/>
        <xdr:cNvSpPr/>
      </xdr:nvSpPr>
      <xdr:spPr>
        <a:xfrm>
          <a:off x="8020050" y="1152525"/>
          <a:ext cx="1238250" cy="666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"Wear Red" Day (first Friday)</a:t>
          </a:r>
          <a:endParaRPr lang="en-US" sz="1100"/>
        </a:p>
      </xdr:txBody>
    </xdr:sp>
    <xdr:clientData/>
  </xdr:twoCellAnchor>
  <xdr:twoCellAnchor>
    <xdr:from>
      <xdr:col>3</xdr:col>
      <xdr:colOff>19050</xdr:colOff>
      <xdr:row>10</xdr:row>
      <xdr:rowOff>142875</xdr:rowOff>
    </xdr:from>
    <xdr:to>
      <xdr:col>10</xdr:col>
      <xdr:colOff>0</xdr:colOff>
      <xdr:row>10</xdr:row>
      <xdr:rowOff>409575</xdr:rowOff>
    </xdr:to>
    <xdr:sp macro="" textlink="">
      <xdr:nvSpPr>
        <xdr:cNvPr id="5" name="Rectangle 4"/>
        <xdr:cNvSpPr/>
      </xdr:nvSpPr>
      <xdr:spPr>
        <a:xfrm>
          <a:off x="1905000" y="4629150"/>
          <a:ext cx="8582025" cy="266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Eating Disorders Awareness Week (last week of February)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8</xdr:row>
      <xdr:rowOff>142875</xdr:rowOff>
    </xdr:from>
    <xdr:to>
      <xdr:col>9</xdr:col>
      <xdr:colOff>1209675</xdr:colOff>
      <xdr:row>8</xdr:row>
      <xdr:rowOff>409575</xdr:rowOff>
    </xdr:to>
    <xdr:sp macro="" textlink="">
      <xdr:nvSpPr>
        <xdr:cNvPr id="6" name="Rectangle 5"/>
        <xdr:cNvSpPr/>
      </xdr:nvSpPr>
      <xdr:spPr>
        <a:xfrm>
          <a:off x="1885950" y="3429000"/>
          <a:ext cx="8582025" cy="266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Condom Week (week of Valentine's Day)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19050</xdr:colOff>
      <xdr:row>2</xdr:row>
      <xdr:rowOff>200025</xdr:rowOff>
    </xdr:from>
    <xdr:to>
      <xdr:col>10</xdr:col>
      <xdr:colOff>0</xdr:colOff>
      <xdr:row>3</xdr:row>
      <xdr:rowOff>219075</xdr:rowOff>
    </xdr:to>
    <xdr:sp macro="" textlink="">
      <xdr:nvSpPr>
        <xdr:cNvPr id="7" name="Rectangle 6"/>
        <xdr:cNvSpPr/>
      </xdr:nvSpPr>
      <xdr:spPr>
        <a:xfrm>
          <a:off x="1905000" y="838200"/>
          <a:ext cx="8582025" cy="266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American Heart Month</a:t>
          </a:r>
        </a:p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2" name="Title" descr="March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MARCH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3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3</xdr:col>
      <xdr:colOff>66675</xdr:colOff>
      <xdr:row>8</xdr:row>
      <xdr:rowOff>381000</xdr:rowOff>
    </xdr:from>
    <xdr:to>
      <xdr:col>10</xdr:col>
      <xdr:colOff>76200</xdr:colOff>
      <xdr:row>8</xdr:row>
      <xdr:rowOff>666750</xdr:rowOff>
    </xdr:to>
    <xdr:sp macro="" textlink="">
      <xdr:nvSpPr>
        <xdr:cNvPr id="4" name="Rectangle 3"/>
        <xdr:cNvSpPr/>
      </xdr:nvSpPr>
      <xdr:spPr>
        <a:xfrm>
          <a:off x="1952625" y="3667125"/>
          <a:ext cx="8610600" cy="285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Sleep Awareness Week (the week before daylight savings switch)</a:t>
          </a:r>
          <a:endParaRPr lang="en-US" sz="1100"/>
        </a:p>
      </xdr:txBody>
    </xdr:sp>
    <xdr:clientData/>
  </xdr:twoCellAnchor>
  <xdr:twoCellAnchor>
    <xdr:from>
      <xdr:col>2</xdr:col>
      <xdr:colOff>238125</xdr:colOff>
      <xdr:row>3</xdr:row>
      <xdr:rowOff>200025</xdr:rowOff>
    </xdr:from>
    <xdr:to>
      <xdr:col>10</xdr:col>
      <xdr:colOff>0</xdr:colOff>
      <xdr:row>4</xdr:row>
      <xdr:rowOff>238125</xdr:rowOff>
    </xdr:to>
    <xdr:sp macro="" textlink="">
      <xdr:nvSpPr>
        <xdr:cNvPr id="5" name="Rectangle 4"/>
        <xdr:cNvSpPr/>
      </xdr:nvSpPr>
      <xdr:spPr>
        <a:xfrm>
          <a:off x="1876425" y="1085850"/>
          <a:ext cx="8610600" cy="285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Sleep Awareness Month (promoted by the National Sleep Foundation)</a:t>
          </a:r>
          <a:endParaRPr lang="en-US" sz="1100"/>
        </a:p>
      </xdr:txBody>
    </xdr:sp>
    <xdr:clientData/>
  </xdr:twoCellAnchor>
  <xdr:twoCellAnchor>
    <xdr:from>
      <xdr:col>2</xdr:col>
      <xdr:colOff>238125</xdr:colOff>
      <xdr:row>4</xdr:row>
      <xdr:rowOff>333375</xdr:rowOff>
    </xdr:from>
    <xdr:to>
      <xdr:col>10</xdr:col>
      <xdr:colOff>0</xdr:colOff>
      <xdr:row>4</xdr:row>
      <xdr:rowOff>619125</xdr:rowOff>
    </xdr:to>
    <xdr:sp macro="" textlink="">
      <xdr:nvSpPr>
        <xdr:cNvPr id="6" name="Rectangle 5"/>
        <xdr:cNvSpPr/>
      </xdr:nvSpPr>
      <xdr:spPr>
        <a:xfrm>
          <a:off x="1876425" y="1466850"/>
          <a:ext cx="8610600" cy="285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Nutrition Month</a:t>
          </a:r>
        </a:p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2" name="Title" descr="April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APRIL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3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3</xdr:col>
      <xdr:colOff>0</xdr:colOff>
      <xdr:row>12</xdr:row>
      <xdr:rowOff>190500</xdr:rowOff>
    </xdr:from>
    <xdr:to>
      <xdr:col>9</xdr:col>
      <xdr:colOff>1209675</xdr:colOff>
      <xdr:row>12</xdr:row>
      <xdr:rowOff>457200</xdr:rowOff>
    </xdr:to>
    <xdr:sp macro="" textlink="">
      <xdr:nvSpPr>
        <xdr:cNvPr id="5" name="Rectangle 4"/>
        <xdr:cNvSpPr/>
      </xdr:nvSpPr>
      <xdr:spPr>
        <a:xfrm>
          <a:off x="1885950" y="5876925"/>
          <a:ext cx="8582025" cy="266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Air Quality Awareness Week (last week of April)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19049</xdr:colOff>
      <xdr:row>6</xdr:row>
      <xdr:rowOff>276225</xdr:rowOff>
    </xdr:from>
    <xdr:to>
      <xdr:col>9</xdr:col>
      <xdr:colOff>1228724</xdr:colOff>
      <xdr:row>6</xdr:row>
      <xdr:rowOff>542925</xdr:rowOff>
    </xdr:to>
    <xdr:sp macro="" textlink="">
      <xdr:nvSpPr>
        <xdr:cNvPr id="6" name="Rectangle 5"/>
        <xdr:cNvSpPr/>
      </xdr:nvSpPr>
      <xdr:spPr>
        <a:xfrm>
          <a:off x="1904999" y="2362200"/>
          <a:ext cx="8582025" cy="266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Public Health Week (first full week of April)</a:t>
          </a:r>
        </a:p>
        <a:p>
          <a:pPr algn="l"/>
          <a:endParaRPr lang="en-US" sz="1100"/>
        </a:p>
      </xdr:txBody>
    </xdr:sp>
    <xdr:clientData/>
  </xdr:twoCellAnchor>
  <xdr:twoCellAnchor>
    <xdr:from>
      <xdr:col>2</xdr:col>
      <xdr:colOff>247649</xdr:colOff>
      <xdr:row>4</xdr:row>
      <xdr:rowOff>371475</xdr:rowOff>
    </xdr:from>
    <xdr:to>
      <xdr:col>9</xdr:col>
      <xdr:colOff>1228724</xdr:colOff>
      <xdr:row>4</xdr:row>
      <xdr:rowOff>638175</xdr:rowOff>
    </xdr:to>
    <xdr:sp macro="" textlink="">
      <xdr:nvSpPr>
        <xdr:cNvPr id="7" name="Rectangle 6"/>
        <xdr:cNvSpPr/>
      </xdr:nvSpPr>
      <xdr:spPr>
        <a:xfrm>
          <a:off x="1885949" y="1504950"/>
          <a:ext cx="8601075" cy="266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Sexual Assault Awareness and Prevention Month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2</xdr:row>
      <xdr:rowOff>238125</xdr:rowOff>
    </xdr:from>
    <xdr:to>
      <xdr:col>9</xdr:col>
      <xdr:colOff>1219200</xdr:colOff>
      <xdr:row>4</xdr:row>
      <xdr:rowOff>9525</xdr:rowOff>
    </xdr:to>
    <xdr:sp macro="" textlink="">
      <xdr:nvSpPr>
        <xdr:cNvPr id="8" name="Rectangle 7"/>
        <xdr:cNvSpPr/>
      </xdr:nvSpPr>
      <xdr:spPr>
        <a:xfrm>
          <a:off x="1885950" y="876300"/>
          <a:ext cx="8591550" cy="266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STI Awareness Month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9524</xdr:colOff>
      <xdr:row>4</xdr:row>
      <xdr:rowOff>57150</xdr:rowOff>
    </xdr:from>
    <xdr:to>
      <xdr:col>9</xdr:col>
      <xdr:colOff>1219199</xdr:colOff>
      <xdr:row>4</xdr:row>
      <xdr:rowOff>323850</xdr:rowOff>
    </xdr:to>
    <xdr:sp macro="" textlink="">
      <xdr:nvSpPr>
        <xdr:cNvPr id="9" name="Rectangle 8"/>
        <xdr:cNvSpPr/>
      </xdr:nvSpPr>
      <xdr:spPr>
        <a:xfrm>
          <a:off x="1895474" y="1190625"/>
          <a:ext cx="8582025" cy="266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Alcohol Awareness Month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2" name="Title" descr="May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MAY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3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3</xdr:col>
      <xdr:colOff>19050</xdr:colOff>
      <xdr:row>3</xdr:row>
      <xdr:rowOff>142875</xdr:rowOff>
    </xdr:from>
    <xdr:to>
      <xdr:col>9</xdr:col>
      <xdr:colOff>1219200</xdr:colOff>
      <xdr:row>4</xdr:row>
      <xdr:rowOff>133350</xdr:rowOff>
    </xdr:to>
    <xdr:sp macro="" textlink="">
      <xdr:nvSpPr>
        <xdr:cNvPr id="4" name="Rectangle 3"/>
        <xdr:cNvSpPr/>
      </xdr:nvSpPr>
      <xdr:spPr>
        <a:xfrm>
          <a:off x="1905000" y="1028700"/>
          <a:ext cx="8572500" cy="2381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Mental Health Month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19050</xdr:colOff>
      <xdr:row>4</xdr:row>
      <xdr:rowOff>238125</xdr:rowOff>
    </xdr:from>
    <xdr:to>
      <xdr:col>9</xdr:col>
      <xdr:colOff>1219200</xdr:colOff>
      <xdr:row>4</xdr:row>
      <xdr:rowOff>476250</xdr:rowOff>
    </xdr:to>
    <xdr:sp macro="" textlink="">
      <xdr:nvSpPr>
        <xdr:cNvPr id="5" name="Rectangle 4"/>
        <xdr:cNvSpPr/>
      </xdr:nvSpPr>
      <xdr:spPr>
        <a:xfrm>
          <a:off x="1905000" y="1371600"/>
          <a:ext cx="8572500" cy="2381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Clean Air Month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9525</xdr:colOff>
      <xdr:row>8</xdr:row>
      <xdr:rowOff>66675</xdr:rowOff>
    </xdr:from>
    <xdr:to>
      <xdr:col>10</xdr:col>
      <xdr:colOff>0</xdr:colOff>
      <xdr:row>8</xdr:row>
      <xdr:rowOff>352425</xdr:rowOff>
    </xdr:to>
    <xdr:sp macro="" textlink="">
      <xdr:nvSpPr>
        <xdr:cNvPr id="6" name="Rectangle 5"/>
        <xdr:cNvSpPr/>
      </xdr:nvSpPr>
      <xdr:spPr>
        <a:xfrm>
          <a:off x="1895475" y="3352800"/>
          <a:ext cx="8591550" cy="285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Women's Health Week (begins on Mother's Day)</a:t>
          </a:r>
        </a:p>
        <a:p>
          <a:pPr algn="l"/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2" name="Title" descr="June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JUNE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3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3</xdr:col>
      <xdr:colOff>0</xdr:colOff>
      <xdr:row>3</xdr:row>
      <xdr:rowOff>57150</xdr:rowOff>
    </xdr:from>
    <xdr:to>
      <xdr:col>10</xdr:col>
      <xdr:colOff>0</xdr:colOff>
      <xdr:row>4</xdr:row>
      <xdr:rowOff>66675</xdr:rowOff>
    </xdr:to>
    <xdr:sp macro="" textlink="">
      <xdr:nvSpPr>
        <xdr:cNvPr id="4" name="Rectangle 3"/>
        <xdr:cNvSpPr/>
      </xdr:nvSpPr>
      <xdr:spPr>
        <a:xfrm>
          <a:off x="1885950" y="942975"/>
          <a:ext cx="8601075" cy="257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PTSD Awareness Month</a:t>
          </a:r>
          <a:endParaRPr lang="en-US" sz="1100"/>
        </a:p>
      </xdr:txBody>
    </xdr:sp>
    <xdr:clientData/>
  </xdr:twoCellAnchor>
  <xdr:twoCellAnchor>
    <xdr:from>
      <xdr:col>3</xdr:col>
      <xdr:colOff>0</xdr:colOff>
      <xdr:row>4</xdr:row>
      <xdr:rowOff>161925</xdr:rowOff>
    </xdr:from>
    <xdr:to>
      <xdr:col>10</xdr:col>
      <xdr:colOff>0</xdr:colOff>
      <xdr:row>4</xdr:row>
      <xdr:rowOff>419100</xdr:rowOff>
    </xdr:to>
    <xdr:sp macro="" textlink="">
      <xdr:nvSpPr>
        <xdr:cNvPr id="5" name="Rectangle 4"/>
        <xdr:cNvSpPr/>
      </xdr:nvSpPr>
      <xdr:spPr>
        <a:xfrm>
          <a:off x="1885950" y="1295400"/>
          <a:ext cx="8601075" cy="257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Men's Health Month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6</xdr:row>
      <xdr:rowOff>247650</xdr:rowOff>
    </xdr:from>
    <xdr:to>
      <xdr:col>10</xdr:col>
      <xdr:colOff>0</xdr:colOff>
      <xdr:row>6</xdr:row>
      <xdr:rowOff>504825</xdr:rowOff>
    </xdr:to>
    <xdr:sp macro="" textlink="">
      <xdr:nvSpPr>
        <xdr:cNvPr id="6" name="Rectangle 5"/>
        <xdr:cNvSpPr/>
      </xdr:nvSpPr>
      <xdr:spPr>
        <a:xfrm>
          <a:off x="1885950" y="2333625"/>
          <a:ext cx="8601075" cy="257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Men's Health</a:t>
          </a:r>
          <a:r>
            <a:rPr lang="en-US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Week (2nd week of June</a:t>
          </a:r>
          <a:endParaRPr lang="en-US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2" name="Title" descr="July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JULY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3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2" name="Title" descr="August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AUGUST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3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3</xdr:col>
      <xdr:colOff>19050</xdr:colOff>
      <xdr:row>8</xdr:row>
      <xdr:rowOff>228600</xdr:rowOff>
    </xdr:from>
    <xdr:to>
      <xdr:col>10</xdr:col>
      <xdr:colOff>9525</xdr:colOff>
      <xdr:row>8</xdr:row>
      <xdr:rowOff>485775</xdr:rowOff>
    </xdr:to>
    <xdr:sp macro="" textlink="">
      <xdr:nvSpPr>
        <xdr:cNvPr id="4" name="Rectangle 3"/>
        <xdr:cNvSpPr/>
      </xdr:nvSpPr>
      <xdr:spPr>
        <a:xfrm>
          <a:off x="1905000" y="3514725"/>
          <a:ext cx="8591550" cy="257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Health Center Week (second full week of August)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9525</xdr:colOff>
      <xdr:row>4</xdr:row>
      <xdr:rowOff>295275</xdr:rowOff>
    </xdr:from>
    <xdr:to>
      <xdr:col>10</xdr:col>
      <xdr:colOff>0</xdr:colOff>
      <xdr:row>4</xdr:row>
      <xdr:rowOff>552450</xdr:rowOff>
    </xdr:to>
    <xdr:sp macro="" textlink="">
      <xdr:nvSpPr>
        <xdr:cNvPr id="5" name="Rectangle 4"/>
        <xdr:cNvSpPr/>
      </xdr:nvSpPr>
      <xdr:spPr>
        <a:xfrm>
          <a:off x="1895475" y="1428750"/>
          <a:ext cx="8591550" cy="257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Immunization Awareness Month</a:t>
          </a:r>
        </a:p>
        <a:p>
          <a:pPr algn="l"/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60788</xdr:colOff>
      <xdr:row>0</xdr:row>
      <xdr:rowOff>190499</xdr:rowOff>
    </xdr:from>
    <xdr:to>
      <xdr:col>2</xdr:col>
      <xdr:colOff>0</xdr:colOff>
      <xdr:row>15</xdr:row>
      <xdr:rowOff>2</xdr:rowOff>
    </xdr:to>
    <xdr:sp macro="" textlink="">
      <xdr:nvSpPr>
        <xdr:cNvPr id="2" name="Title" descr="September" title="Calendar Month"/>
        <xdr:cNvSpPr txBox="1"/>
      </xdr:nvSpPr>
      <xdr:spPr>
        <a:xfrm rot="16200000">
          <a:off x="-2889020" y="3311757"/>
          <a:ext cx="7648578" cy="1406062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365760" tIns="228600" rIns="1143000" bIns="137160" rtlCol="0" anchor="t"/>
        <a:lstStyle/>
        <a:p>
          <a:pPr algn="r"/>
          <a:r>
            <a:rPr lang="en-US" sz="3600">
              <a:solidFill>
                <a:schemeClr val="bg1"/>
              </a:solidFill>
              <a:latin typeface="+mj-lt"/>
            </a:rPr>
            <a:t>SEPTEMBER</a:t>
          </a:r>
        </a:p>
      </xdr:txBody>
    </xdr:sp>
    <xdr:clientData/>
  </xdr:twoCellAnchor>
  <xdr:twoCellAnchor>
    <xdr:from>
      <xdr:col>1</xdr:col>
      <xdr:colOff>247650</xdr:colOff>
      <xdr:row>0</xdr:row>
      <xdr:rowOff>47623</xdr:rowOff>
    </xdr:from>
    <xdr:to>
      <xdr:col>1</xdr:col>
      <xdr:colOff>933450</xdr:colOff>
      <xdr:row>3</xdr:row>
      <xdr:rowOff>213358</xdr:rowOff>
    </xdr:to>
    <xdr:sp macro="" textlink="CalendarYear">
      <xdr:nvSpPr>
        <xdr:cNvPr id="3" name="Calendar Year" descr="Holds Calendar year, such as 2014." title="Calendar Year"/>
        <xdr:cNvSpPr/>
      </xdr:nvSpPr>
      <xdr:spPr>
        <a:xfrm>
          <a:off x="419100" y="47623"/>
          <a:ext cx="685800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758C6130-F84F-4836-B6E6-DCDD171A01DC}" type="TxLink">
            <a:rPr lang="en-US" sz="1600" b="0" i="0" u="none" strike="noStrike">
              <a:solidFill>
                <a:schemeClr val="bg1"/>
              </a:solidFill>
              <a:latin typeface="+mj-lt"/>
            </a:rPr>
            <a:pPr algn="ctr"/>
            <a:t>2016</a:t>
          </a:fld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  <xdr:twoCellAnchor>
    <xdr:from>
      <xdr:col>9</xdr:col>
      <xdr:colOff>9526</xdr:colOff>
      <xdr:row>6</xdr:row>
      <xdr:rowOff>133349</xdr:rowOff>
    </xdr:from>
    <xdr:to>
      <xdr:col>10</xdr:col>
      <xdr:colOff>1</xdr:colOff>
      <xdr:row>6</xdr:row>
      <xdr:rowOff>628650</xdr:rowOff>
    </xdr:to>
    <xdr:sp macro="" textlink="">
      <xdr:nvSpPr>
        <xdr:cNvPr id="5" name="Rectangle 4"/>
        <xdr:cNvSpPr/>
      </xdr:nvSpPr>
      <xdr:spPr>
        <a:xfrm>
          <a:off x="9267826" y="2219324"/>
          <a:ext cx="1219200" cy="49530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World Suicide Prevention Day </a:t>
          </a:r>
        </a:p>
        <a:p>
          <a:pPr algn="l"/>
          <a:endParaRPr lang="en-US" sz="1100"/>
        </a:p>
      </xdr:txBody>
    </xdr:sp>
    <xdr:clientData/>
  </xdr:twoCellAnchor>
  <xdr:twoCellAnchor>
    <xdr:from>
      <xdr:col>2</xdr:col>
      <xdr:colOff>228600</xdr:colOff>
      <xdr:row>6</xdr:row>
      <xdr:rowOff>657225</xdr:rowOff>
    </xdr:from>
    <xdr:to>
      <xdr:col>9</xdr:col>
      <xdr:colOff>1209675</xdr:colOff>
      <xdr:row>6</xdr:row>
      <xdr:rowOff>942975</xdr:rowOff>
    </xdr:to>
    <xdr:sp macro="" textlink="">
      <xdr:nvSpPr>
        <xdr:cNvPr id="6" name="Rectangle 5"/>
        <xdr:cNvSpPr/>
      </xdr:nvSpPr>
      <xdr:spPr>
        <a:xfrm>
          <a:off x="1866900" y="2743200"/>
          <a:ext cx="8601075" cy="285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Suicide Prevention Week</a:t>
          </a:r>
        </a:p>
        <a:p>
          <a:pPr algn="l"/>
          <a:endParaRPr lang="en-US" sz="1100"/>
        </a:p>
      </xdr:txBody>
    </xdr:sp>
    <xdr:clientData/>
  </xdr:twoCellAnchor>
  <xdr:twoCellAnchor>
    <xdr:from>
      <xdr:col>2</xdr:col>
      <xdr:colOff>228600</xdr:colOff>
      <xdr:row>4</xdr:row>
      <xdr:rowOff>409575</xdr:rowOff>
    </xdr:from>
    <xdr:to>
      <xdr:col>9</xdr:col>
      <xdr:colOff>1209675</xdr:colOff>
      <xdr:row>4</xdr:row>
      <xdr:rowOff>695325</xdr:rowOff>
    </xdr:to>
    <xdr:sp macro="" textlink="">
      <xdr:nvSpPr>
        <xdr:cNvPr id="7" name="Rectangle 6"/>
        <xdr:cNvSpPr/>
      </xdr:nvSpPr>
      <xdr:spPr>
        <a:xfrm>
          <a:off x="1866900" y="1543050"/>
          <a:ext cx="8601075" cy="285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Guide Dog Awareness Month</a:t>
          </a:r>
          <a:endParaRPr lang="en-US" sz="1100"/>
        </a:p>
      </xdr:txBody>
    </xdr:sp>
    <xdr:clientData/>
  </xdr:twoCellAnchor>
  <xdr:twoCellAnchor>
    <xdr:from>
      <xdr:col>2</xdr:col>
      <xdr:colOff>238125</xdr:colOff>
      <xdr:row>4</xdr:row>
      <xdr:rowOff>104775</xdr:rowOff>
    </xdr:from>
    <xdr:to>
      <xdr:col>9</xdr:col>
      <xdr:colOff>1219200</xdr:colOff>
      <xdr:row>4</xdr:row>
      <xdr:rowOff>390525</xdr:rowOff>
    </xdr:to>
    <xdr:sp macro="" textlink="">
      <xdr:nvSpPr>
        <xdr:cNvPr id="8" name="Rectangle 7"/>
        <xdr:cNvSpPr/>
      </xdr:nvSpPr>
      <xdr:spPr>
        <a:xfrm>
          <a:off x="1876425" y="1238250"/>
          <a:ext cx="8601075" cy="285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Whole Grains Month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9525</xdr:colOff>
      <xdr:row>2</xdr:row>
      <xdr:rowOff>19050</xdr:rowOff>
    </xdr:from>
    <xdr:to>
      <xdr:col>10</xdr:col>
      <xdr:colOff>9525</xdr:colOff>
      <xdr:row>3</xdr:row>
      <xdr:rowOff>57150</xdr:rowOff>
    </xdr:to>
    <xdr:sp macro="" textlink="">
      <xdr:nvSpPr>
        <xdr:cNvPr id="9" name="Rectangle 8"/>
        <xdr:cNvSpPr/>
      </xdr:nvSpPr>
      <xdr:spPr>
        <a:xfrm>
          <a:off x="1895475" y="657225"/>
          <a:ext cx="8601075" cy="285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National Recovery Month</a:t>
          </a: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3</xdr:row>
      <xdr:rowOff>57150</xdr:rowOff>
    </xdr:from>
    <xdr:to>
      <xdr:col>10</xdr:col>
      <xdr:colOff>0</xdr:colOff>
      <xdr:row>4</xdr:row>
      <xdr:rowOff>95250</xdr:rowOff>
    </xdr:to>
    <xdr:sp macro="" textlink="">
      <xdr:nvSpPr>
        <xdr:cNvPr id="10" name="Rectangle 9"/>
        <xdr:cNvSpPr/>
      </xdr:nvSpPr>
      <xdr:spPr>
        <a:xfrm>
          <a:off x="1885950" y="942975"/>
          <a:ext cx="8601075" cy="285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Fruit and Veggies-More Matters Month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ION_colors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  <pageSetUpPr autoPageBreaks="0" fitToPage="1"/>
  </sheetPr>
  <dimension ref="A1:N15"/>
  <sheetViews>
    <sheetView showGridLines="0" zoomScaleNormal="100" workbookViewId="0">
      <selection activeCell="D7" sqref="D7"/>
    </sheetView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8.5703125" customWidth="1"/>
    <col min="13" max="13" width="12.28515625" customWidth="1"/>
    <col min="14" max="14" width="3.28515625" customWidth="1"/>
    <col min="15" max="15" width="10" customWidth="1"/>
  </cols>
  <sheetData>
    <row r="1" spans="1:14" ht="15" customHeight="1" x14ac:dyDescent="0.25"/>
    <row r="2" spans="1:14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  <c r="L2"/>
      <c r="M2"/>
      <c r="N2"/>
    </row>
    <row r="3" spans="1:14" s="5" customFormat="1" ht="19.5" customHeight="1" x14ac:dyDescent="0.3">
      <c r="A3" s="4"/>
      <c r="B3" s="4"/>
      <c r="C3" s="4"/>
      <c r="D3" s="9">
        <f t="array" ref="D3:J3">DaysAndWeeks+DATE(CalendarYear,1,1)-WEEKDAY(DATE(CalendarYear,1,1),(WeekStart="Mon")+1)+1</f>
        <v>42365</v>
      </c>
      <c r="E3" s="9">
        <v>42366</v>
      </c>
      <c r="F3" s="9">
        <v>42367</v>
      </c>
      <c r="G3" s="9">
        <v>42368</v>
      </c>
      <c r="H3" s="9">
        <v>42369</v>
      </c>
      <c r="I3" s="9">
        <v>42370</v>
      </c>
      <c r="J3" s="18">
        <v>42371</v>
      </c>
      <c r="L3" s="16" t="s">
        <v>1</v>
      </c>
      <c r="M3" s="6">
        <v>2016</v>
      </c>
    </row>
    <row r="4" spans="1:14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  <c r="L4" s="17" t="s">
        <v>2</v>
      </c>
      <c r="M4" s="7" t="s">
        <v>3</v>
      </c>
    </row>
    <row r="5" spans="1:14" ht="55.5" customHeight="1" x14ac:dyDescent="0.25">
      <c r="D5" s="21"/>
      <c r="E5" s="21"/>
      <c r="F5" s="21"/>
      <c r="G5" s="21"/>
      <c r="H5" s="21"/>
      <c r="I5" s="21"/>
      <c r="J5" s="23"/>
    </row>
    <row r="6" spans="1:14" s="5" customFormat="1" ht="19.5" customHeight="1" x14ac:dyDescent="0.3">
      <c r="A6" s="4"/>
      <c r="B6" s="4"/>
      <c r="C6" s="4"/>
      <c r="D6" s="9">
        <f t="array" ref="D6:J6">DaysAndWeeks+DATE(CalendarYear,1,1)-WEEKDAY(DATE(CalendarYear,1,1),(WeekStart="Mon")+1)+8</f>
        <v>42372</v>
      </c>
      <c r="E6" s="9">
        <v>42373</v>
      </c>
      <c r="F6" s="9">
        <v>42374</v>
      </c>
      <c r="G6" s="9">
        <v>42375</v>
      </c>
      <c r="H6" s="9">
        <v>42376</v>
      </c>
      <c r="I6" s="9">
        <v>42377</v>
      </c>
      <c r="J6" s="14">
        <v>42378</v>
      </c>
      <c r="N6"/>
    </row>
    <row r="7" spans="1:14" ht="75" customHeight="1" x14ac:dyDescent="0.25">
      <c r="D7" s="10"/>
      <c r="E7" s="10"/>
      <c r="F7" s="10"/>
      <c r="G7" s="10"/>
      <c r="H7" s="10"/>
      <c r="I7" s="11"/>
      <c r="J7" s="15"/>
      <c r="M7" s="8"/>
    </row>
    <row r="8" spans="1:14" s="5" customFormat="1" ht="19.5" customHeight="1" x14ac:dyDescent="0.3">
      <c r="A8" s="4"/>
      <c r="B8" s="4"/>
      <c r="C8" s="4"/>
      <c r="D8" s="9">
        <f t="array" ref="D8:J8">DaysAndWeeks+DATE(CalendarYear,1,1)-WEEKDAY(DATE(CalendarYear,1,1),(WeekStart="Mon")+1)+15</f>
        <v>42379</v>
      </c>
      <c r="E8" s="9">
        <v>42380</v>
      </c>
      <c r="F8" s="9">
        <v>42381</v>
      </c>
      <c r="G8" s="9">
        <v>42382</v>
      </c>
      <c r="H8" s="9">
        <v>42383</v>
      </c>
      <c r="I8" s="9">
        <v>42384</v>
      </c>
      <c r="J8" s="14">
        <v>42385</v>
      </c>
      <c r="L8"/>
      <c r="M8" s="8"/>
    </row>
    <row r="9" spans="1:14" ht="75" customHeight="1" x14ac:dyDescent="0.25">
      <c r="D9" s="10"/>
      <c r="E9" s="10"/>
      <c r="F9" s="10"/>
      <c r="G9" s="10"/>
      <c r="H9" s="10"/>
      <c r="I9" s="11"/>
      <c r="J9" s="15"/>
    </row>
    <row r="10" spans="1:14" s="5" customFormat="1" ht="19.5" customHeight="1" x14ac:dyDescent="0.3">
      <c r="A10" s="4"/>
      <c r="B10" s="4"/>
      <c r="C10" s="4"/>
      <c r="D10" s="9">
        <f t="array" ref="D10:J10">DaysAndWeeks+DATE(CalendarYear,1,1)-WEEKDAY(DATE(CalendarYear,1,1),(WeekStart="Mon")+1)+22</f>
        <v>42386</v>
      </c>
      <c r="E10" s="9">
        <v>42387</v>
      </c>
      <c r="F10" s="9">
        <v>42388</v>
      </c>
      <c r="G10" s="9">
        <v>42389</v>
      </c>
      <c r="H10" s="9">
        <v>42390</v>
      </c>
      <c r="I10" s="9">
        <v>42391</v>
      </c>
      <c r="J10" s="14">
        <v>42392</v>
      </c>
    </row>
    <row r="11" spans="1:14" ht="75" customHeight="1" x14ac:dyDescent="0.25">
      <c r="D11" s="10"/>
      <c r="E11" s="10"/>
      <c r="F11" s="10"/>
      <c r="G11" s="10"/>
      <c r="H11" s="10"/>
      <c r="I11" s="11"/>
      <c r="J11" s="11"/>
    </row>
    <row r="12" spans="1:14" s="5" customFormat="1" ht="19.5" customHeight="1" x14ac:dyDescent="0.3">
      <c r="A12" s="4"/>
      <c r="B12" s="4"/>
      <c r="C12" s="4"/>
      <c r="D12" s="9">
        <f t="array" ref="D12:J12">DaysAndWeeks+DATE(CalendarYear,1,1)-WEEKDAY(DATE(CalendarYear,1,1),(WeekStart="Mon")+1)+29</f>
        <v>42393</v>
      </c>
      <c r="E12" s="9">
        <v>42394</v>
      </c>
      <c r="F12" s="9">
        <v>42395</v>
      </c>
      <c r="G12" s="9">
        <v>42396</v>
      </c>
      <c r="H12" s="9">
        <v>42397</v>
      </c>
      <c r="I12" s="9">
        <v>42398</v>
      </c>
      <c r="J12" s="9">
        <v>42399</v>
      </c>
    </row>
    <row r="13" spans="1:14" ht="75" customHeight="1" x14ac:dyDescent="0.25">
      <c r="D13" s="10"/>
      <c r="E13" s="10"/>
      <c r="F13" s="10"/>
      <c r="G13" s="10"/>
      <c r="H13" s="10"/>
      <c r="I13" s="11"/>
      <c r="J13" s="11"/>
    </row>
    <row r="14" spans="1:14" s="5" customFormat="1" ht="19.5" customHeight="1" x14ac:dyDescent="0.3">
      <c r="A14" s="4"/>
      <c r="B14" s="4"/>
      <c r="C14" s="4"/>
      <c r="D14" s="9">
        <f t="array" ref="D14:E14">DaysAndWeeks+DATE(CalendarYear,1,1)-WEEKDAY(DATE(CalendarYear,1,1),(WeekStart="Mon")+1)+36</f>
        <v>42400</v>
      </c>
      <c r="E14" s="9">
        <v>42401</v>
      </c>
      <c r="F14" s="24" t="s">
        <v>0</v>
      </c>
      <c r="G14" s="25"/>
      <c r="H14" s="25"/>
      <c r="I14" s="25"/>
      <c r="J14" s="26"/>
    </row>
    <row r="15" spans="1:14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I4:I5"/>
    <mergeCell ref="J4:J5"/>
    <mergeCell ref="F14:J15"/>
    <mergeCell ref="D4:D5"/>
    <mergeCell ref="E4:E5"/>
    <mergeCell ref="F4:F5"/>
    <mergeCell ref="G4:G5"/>
    <mergeCell ref="H4:H5"/>
  </mergeCells>
  <conditionalFormatting sqref="D12:J12 D14:E14">
    <cfRule type="expression" dxfId="59" priority="5">
      <formula>AND(DAY(D12)&gt;=1,DAY(D12)&lt;=15)</formula>
    </cfRule>
  </conditionalFormatting>
  <conditionalFormatting sqref="D3:I4">
    <cfRule type="expression" dxfId="58" priority="4">
      <formula>DAY(D3)&gt;8</formula>
    </cfRule>
  </conditionalFormatting>
  <conditionalFormatting sqref="D3:D15">
    <cfRule type="expression" dxfId="57" priority="3">
      <formula>D$2="SUN"</formula>
    </cfRule>
  </conditionalFormatting>
  <conditionalFormatting sqref="I3:J4 I6:J13">
    <cfRule type="expression" dxfId="56" priority="2">
      <formula>I$2="SAT"</formula>
    </cfRule>
  </conditionalFormatting>
  <conditionalFormatting sqref="J3:J4 J6:J13">
    <cfRule type="expression" dxfId="55" priority="1">
      <formula>$J$2="SUN"</formula>
    </cfRule>
  </conditionalFormatting>
  <dataValidations count="1">
    <dataValidation type="list" allowBlank="1" showInputMessage="1" showErrorMessage="1" errorTitle="Whoops!" error="This cell needs to have SUN or MON entered for this calender to work correctly." sqref="M4">
      <formula1>"SUN,MON"</formula1>
    </dataValidation>
  </dataValidations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Year Spinner">
              <controlPr defaultSize="0" autoPict="0" altText="Click the spinner to change the calendar year or type your desired calendar year in cell K2.">
                <anchor moveWithCells="1" sizeWithCells="1">
                  <from>
                    <xdr:col>13</xdr:col>
                    <xdr:colOff>28575</xdr:colOff>
                    <xdr:row>2</xdr:row>
                    <xdr:rowOff>38100</xdr:rowOff>
                  </from>
                  <to>
                    <xdr:col>13</xdr:col>
                    <xdr:colOff>180975</xdr:colOff>
                    <xdr:row>2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J15"/>
  <sheetViews>
    <sheetView showGridLines="0" topLeftCell="A4" zoomScaleNormal="100" workbookViewId="0">
      <selection activeCell="G9" sqref="G9"/>
    </sheetView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DaysAndWeeks+DATE(CalendarYear,10,1)-WEEKDAY(DATE(CalendarYear,10,1),(WeekStart="Mon")+1)+1</f>
        <v>42638</v>
      </c>
      <c r="E3" s="9">
        <v>42639</v>
      </c>
      <c r="F3" s="9">
        <v>42640</v>
      </c>
      <c r="G3" s="9">
        <v>42641</v>
      </c>
      <c r="H3" s="9">
        <v>42642</v>
      </c>
      <c r="I3" s="9">
        <v>42643</v>
      </c>
      <c r="J3" s="18">
        <v>42644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DaysAndWeeks+DATE(CalendarYear,10,1)-WEEKDAY(DATE(CalendarYear,10,1),(WeekStart="Mon")+1)+8</f>
        <v>42645</v>
      </c>
      <c r="E6" s="9">
        <v>42646</v>
      </c>
      <c r="F6" s="9">
        <v>42647</v>
      </c>
      <c r="G6" s="9">
        <v>42648</v>
      </c>
      <c r="H6" s="9">
        <v>42649</v>
      </c>
      <c r="I6" s="9">
        <v>42650</v>
      </c>
      <c r="J6" s="14">
        <v>42651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DaysAndWeeks+DATE(CalendarYear,10,1)-WEEKDAY(DATE(CalendarYear,10,1),(WeekStart="Mon")+1)+15</f>
        <v>42652</v>
      </c>
      <c r="E8" s="9">
        <v>42653</v>
      </c>
      <c r="F8" s="9">
        <v>42654</v>
      </c>
      <c r="G8" s="9">
        <v>42655</v>
      </c>
      <c r="H8" s="9">
        <v>42656</v>
      </c>
      <c r="I8" s="9">
        <v>42657</v>
      </c>
      <c r="J8" s="14">
        <v>42658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DaysAndWeeks+DATE(CalendarYear,10,1)-WEEKDAY(DATE(CalendarYear,10,1),(WeekStart="Mon")+1)+22</f>
        <v>42659</v>
      </c>
      <c r="E10" s="9">
        <v>42660</v>
      </c>
      <c r="F10" s="9">
        <v>42661</v>
      </c>
      <c r="G10" s="9">
        <v>42662</v>
      </c>
      <c r="H10" s="9">
        <v>42663</v>
      </c>
      <c r="I10" s="9">
        <v>42664</v>
      </c>
      <c r="J10" s="14">
        <v>42665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DaysAndWeeks+DATE(CalendarYear,10,1)-WEEKDAY(DATE(CalendarYear,10,1),(WeekStart="Mon")+1)+29</f>
        <v>42666</v>
      </c>
      <c r="E12" s="9">
        <v>42667</v>
      </c>
      <c r="F12" s="9">
        <v>42668</v>
      </c>
      <c r="G12" s="9">
        <v>42669</v>
      </c>
      <c r="H12" s="9">
        <v>42670</v>
      </c>
      <c r="I12" s="9">
        <v>42671</v>
      </c>
      <c r="J12" s="9">
        <v>42672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DaysAndWeeks+DATE(CalendarYear,10,1)-WEEKDAY(DATE(CalendarYear,10,1),(WeekStart="Mon")+1)+36</f>
        <v>42673</v>
      </c>
      <c r="E14" s="9">
        <v>42674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14" priority="5">
      <formula>AND(DAY(D12)&gt;=1,DAY(D12)&lt;=15)</formula>
    </cfRule>
  </conditionalFormatting>
  <conditionalFormatting sqref="D3:I4">
    <cfRule type="expression" dxfId="13" priority="4">
      <formula>DAY(D3)&gt;8</formula>
    </cfRule>
  </conditionalFormatting>
  <conditionalFormatting sqref="D3:D15">
    <cfRule type="expression" dxfId="12" priority="3">
      <formula>D$2="SUN"</formula>
    </cfRule>
  </conditionalFormatting>
  <conditionalFormatting sqref="I3:J4 I6:J13">
    <cfRule type="expression" dxfId="11" priority="2">
      <formula>I$2="SAT"</formula>
    </cfRule>
  </conditionalFormatting>
  <conditionalFormatting sqref="J3:J4 J6:J13">
    <cfRule type="expression" dxfId="10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autoPageBreaks="0" fitToPage="1"/>
  </sheetPr>
  <dimension ref="A1:J15"/>
  <sheetViews>
    <sheetView showGridLines="0" zoomScaleNormal="100" workbookViewId="0"/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DaysAndWeeks+DATE(CalendarYear,11,1)-WEEKDAY(DATE(CalendarYear,11,1),(WeekStart="Mon")+1)+1</f>
        <v>42673</v>
      </c>
      <c r="E3" s="9">
        <v>42674</v>
      </c>
      <c r="F3" s="9">
        <v>42675</v>
      </c>
      <c r="G3" s="9">
        <v>42676</v>
      </c>
      <c r="H3" s="9">
        <v>42677</v>
      </c>
      <c r="I3" s="9">
        <v>42678</v>
      </c>
      <c r="J3" s="18">
        <v>42679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DaysAndWeeks+DATE(CalendarYear,11,1)-WEEKDAY(DATE(CalendarYear,11,1),(WeekStart="Mon")+1)+8</f>
        <v>42680</v>
      </c>
      <c r="E6" s="9">
        <v>42681</v>
      </c>
      <c r="F6" s="9">
        <v>42682</v>
      </c>
      <c r="G6" s="9">
        <v>42683</v>
      </c>
      <c r="H6" s="9">
        <v>42684</v>
      </c>
      <c r="I6" s="9">
        <v>42685</v>
      </c>
      <c r="J6" s="14">
        <v>42686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DaysAndWeeks+DATE(CalendarYear,11,1)-WEEKDAY(DATE(CalendarYear,11,1),(WeekStart="Mon")+1)+15</f>
        <v>42687</v>
      </c>
      <c r="E8" s="9">
        <v>42688</v>
      </c>
      <c r="F8" s="9">
        <v>42689</v>
      </c>
      <c r="G8" s="9">
        <v>42690</v>
      </c>
      <c r="H8" s="9">
        <v>42691</v>
      </c>
      <c r="I8" s="9">
        <v>42692</v>
      </c>
      <c r="J8" s="14">
        <v>42693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DaysAndWeeks+DATE(CalendarYear,11,1)-WEEKDAY(DATE(CalendarYear,11,1),(WeekStart="Mon")+1)+22</f>
        <v>42694</v>
      </c>
      <c r="E10" s="9">
        <v>42695</v>
      </c>
      <c r="F10" s="9">
        <v>42696</v>
      </c>
      <c r="G10" s="9">
        <v>42697</v>
      </c>
      <c r="H10" s="9">
        <v>42698</v>
      </c>
      <c r="I10" s="9">
        <v>42699</v>
      </c>
      <c r="J10" s="14">
        <v>42700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DaysAndWeeks+DATE(CalendarYear,11,1)-WEEKDAY(DATE(CalendarYear,11,1),(WeekStart="Mon")+1)+29</f>
        <v>42701</v>
      </c>
      <c r="E12" s="9">
        <v>42702</v>
      </c>
      <c r="F12" s="9">
        <v>42703</v>
      </c>
      <c r="G12" s="9">
        <v>42704</v>
      </c>
      <c r="H12" s="9">
        <v>42705</v>
      </c>
      <c r="I12" s="9">
        <v>42706</v>
      </c>
      <c r="J12" s="9">
        <v>42707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DaysAndWeeks+DATE(CalendarYear,11,1)-WEEKDAY(DATE(CalendarYear,11,1),(WeekStart="Mon")+1)+36</f>
        <v>42708</v>
      </c>
      <c r="E14" s="9">
        <v>42709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9" priority="5">
      <formula>AND(DAY(D12)&gt;=1,DAY(D12)&lt;=15)</formula>
    </cfRule>
  </conditionalFormatting>
  <conditionalFormatting sqref="D3:I4">
    <cfRule type="expression" dxfId="8" priority="4">
      <formula>DAY(D3)&gt;8</formula>
    </cfRule>
  </conditionalFormatting>
  <conditionalFormatting sqref="D3:D15">
    <cfRule type="expression" dxfId="7" priority="3">
      <formula>D$2="SUN"</formula>
    </cfRule>
  </conditionalFormatting>
  <conditionalFormatting sqref="I3:J4 I6:J13">
    <cfRule type="expression" dxfId="6" priority="2">
      <formula>I$2="SAT"</formula>
    </cfRule>
  </conditionalFormatting>
  <conditionalFormatting sqref="J3:J4 J6:J13">
    <cfRule type="expression" dxfId="5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autoPageBreaks="0" fitToPage="1"/>
  </sheetPr>
  <dimension ref="A1:J15"/>
  <sheetViews>
    <sheetView showGridLines="0" zoomScaleNormal="100" workbookViewId="0">
      <selection activeCell="H7" sqref="H7"/>
    </sheetView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DaysAndWeeks+DATE(CalendarYear,12,1)-WEEKDAY(DATE(CalendarYear,12,1),(WeekStart="Mon")+1)+1</f>
        <v>42701</v>
      </c>
      <c r="E3" s="9">
        <v>42702</v>
      </c>
      <c r="F3" s="9">
        <v>42703</v>
      </c>
      <c r="G3" s="9">
        <v>42704</v>
      </c>
      <c r="H3" s="9">
        <v>42705</v>
      </c>
      <c r="I3" s="9">
        <v>42706</v>
      </c>
      <c r="J3" s="18">
        <v>42707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DaysAndWeeks+DATE(CalendarYear,12,1)-WEEKDAY(DATE(CalendarYear,12,1),(WeekStart="Mon")+1)+8</f>
        <v>42708</v>
      </c>
      <c r="E6" s="9">
        <v>42709</v>
      </c>
      <c r="F6" s="9">
        <v>42710</v>
      </c>
      <c r="G6" s="9">
        <v>42711</v>
      </c>
      <c r="H6" s="9">
        <v>42712</v>
      </c>
      <c r="I6" s="9">
        <v>42713</v>
      </c>
      <c r="J6" s="14">
        <v>42714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DaysAndWeeks+DATE(CalendarYear,12,1)-WEEKDAY(DATE(CalendarYear,12,1),(WeekStart="Mon")+1)+15</f>
        <v>42715</v>
      </c>
      <c r="E8" s="9">
        <v>42716</v>
      </c>
      <c r="F8" s="9">
        <v>42717</v>
      </c>
      <c r="G8" s="9">
        <v>42718</v>
      </c>
      <c r="H8" s="9">
        <v>42719</v>
      </c>
      <c r="I8" s="9">
        <v>42720</v>
      </c>
      <c r="J8" s="14">
        <v>42721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DaysAndWeeks+DATE(CalendarYear,12,1)-WEEKDAY(DATE(CalendarYear,12,1),(WeekStart="Mon")+1)+22</f>
        <v>42722</v>
      </c>
      <c r="E10" s="9">
        <v>42723</v>
      </c>
      <c r="F10" s="9">
        <v>42724</v>
      </c>
      <c r="G10" s="9">
        <v>42725</v>
      </c>
      <c r="H10" s="9">
        <v>42726</v>
      </c>
      <c r="I10" s="9">
        <v>42727</v>
      </c>
      <c r="J10" s="14">
        <v>42728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DaysAndWeeks+DATE(CalendarYear,12,1)-WEEKDAY(DATE(CalendarYear,12,1),(WeekStart="Mon")+1)+29</f>
        <v>42729</v>
      </c>
      <c r="E12" s="9">
        <v>42730</v>
      </c>
      <c r="F12" s="9">
        <v>42731</v>
      </c>
      <c r="G12" s="9">
        <v>42732</v>
      </c>
      <c r="H12" s="9">
        <v>42733</v>
      </c>
      <c r="I12" s="9">
        <v>42734</v>
      </c>
      <c r="J12" s="9">
        <v>42735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DaysAndWeeks+DATE(CalendarYear,12,1)-WEEKDAY(DATE(CalendarYear,12,1),(WeekStart="Mon")+1)+36</f>
        <v>42736</v>
      </c>
      <c r="E14" s="9">
        <v>42737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4" priority="5">
      <formula>AND(DAY(D12)&gt;=1,DAY(D12)&lt;=15)</formula>
    </cfRule>
  </conditionalFormatting>
  <conditionalFormatting sqref="D3:I4">
    <cfRule type="expression" dxfId="3" priority="4">
      <formula>DAY(D3)&gt;8</formula>
    </cfRule>
  </conditionalFormatting>
  <conditionalFormatting sqref="D3:D15">
    <cfRule type="expression" dxfId="2" priority="3">
      <formula>D$2="SUN"</formula>
    </cfRule>
  </conditionalFormatting>
  <conditionalFormatting sqref="I3:J4 I6:J13">
    <cfRule type="expression" dxfId="1" priority="2">
      <formula>I$2="SAT"</formula>
    </cfRule>
  </conditionalFormatting>
  <conditionalFormatting sqref="J3:J4 J6:J13">
    <cfRule type="expression" dxfId="0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6"/>
  <sheetViews>
    <sheetView tabSelected="1" zoomScaleNormal="100" workbookViewId="0">
      <selection activeCell="A182" sqref="A181:A182"/>
    </sheetView>
  </sheetViews>
  <sheetFormatPr defaultRowHeight="13.5" x14ac:dyDescent="0.25"/>
  <cols>
    <col min="1" max="1" width="91.85546875" customWidth="1"/>
  </cols>
  <sheetData>
    <row r="1" spans="1:3" ht="15" x14ac:dyDescent="0.25">
      <c r="A1" s="32" t="s">
        <v>4</v>
      </c>
      <c r="B1" s="33"/>
      <c r="C1" s="33"/>
    </row>
    <row r="2" spans="1:3" ht="15" x14ac:dyDescent="0.25">
      <c r="A2" s="30"/>
    </row>
    <row r="3" spans="1:3" ht="15" x14ac:dyDescent="0.25">
      <c r="A3" s="30" t="s">
        <v>5</v>
      </c>
    </row>
    <row r="4" spans="1:3" ht="15" x14ac:dyDescent="0.25">
      <c r="A4" s="32" t="s">
        <v>139</v>
      </c>
    </row>
    <row r="5" spans="1:3" ht="15" x14ac:dyDescent="0.25">
      <c r="A5" s="31" t="s">
        <v>22</v>
      </c>
    </row>
    <row r="6" spans="1:3" ht="15" x14ac:dyDescent="0.25">
      <c r="A6" s="31" t="s">
        <v>17</v>
      </c>
    </row>
    <row r="7" spans="1:3" ht="15" x14ac:dyDescent="0.25">
      <c r="A7" s="31" t="s">
        <v>21</v>
      </c>
    </row>
    <row r="8" spans="1:3" ht="15" x14ac:dyDescent="0.25">
      <c r="A8" s="31" t="s">
        <v>20</v>
      </c>
    </row>
    <row r="9" spans="1:3" ht="15" x14ac:dyDescent="0.25">
      <c r="A9" s="31" t="s">
        <v>19</v>
      </c>
    </row>
    <row r="10" spans="1:3" ht="15" x14ac:dyDescent="0.25">
      <c r="A10" s="31" t="s">
        <v>18</v>
      </c>
    </row>
    <row r="11" spans="1:3" ht="15" x14ac:dyDescent="0.25">
      <c r="A11" s="30" t="s">
        <v>6</v>
      </c>
    </row>
    <row r="12" spans="1:3" ht="15" x14ac:dyDescent="0.25">
      <c r="A12" s="32" t="s">
        <v>140</v>
      </c>
    </row>
    <row r="13" spans="1:3" ht="15" x14ac:dyDescent="0.25">
      <c r="A13" s="31" t="s">
        <v>23</v>
      </c>
    </row>
    <row r="14" spans="1:3" ht="15" x14ac:dyDescent="0.25">
      <c r="A14" s="31" t="s">
        <v>24</v>
      </c>
    </row>
    <row r="15" spans="1:3" ht="15" x14ac:dyDescent="0.25">
      <c r="A15" s="31" t="s">
        <v>25</v>
      </c>
    </row>
    <row r="16" spans="1:3" ht="15" x14ac:dyDescent="0.25">
      <c r="A16" s="31" t="s">
        <v>27</v>
      </c>
    </row>
    <row r="17" spans="1:1" ht="15" x14ac:dyDescent="0.25">
      <c r="A17" s="31" t="s">
        <v>26</v>
      </c>
    </row>
    <row r="18" spans="1:1" ht="15" x14ac:dyDescent="0.25">
      <c r="A18" s="32" t="s">
        <v>141</v>
      </c>
    </row>
    <row r="19" spans="1:1" ht="15" x14ac:dyDescent="0.25">
      <c r="A19" s="32" t="s">
        <v>142</v>
      </c>
    </row>
    <row r="20" spans="1:1" ht="15" x14ac:dyDescent="0.25">
      <c r="A20" s="32" t="s">
        <v>143</v>
      </c>
    </row>
    <row r="21" spans="1:1" ht="15" x14ac:dyDescent="0.25">
      <c r="A21" s="30" t="s">
        <v>7</v>
      </c>
    </row>
    <row r="22" spans="1:1" ht="15" x14ac:dyDescent="0.25">
      <c r="A22" s="31" t="s">
        <v>28</v>
      </c>
    </row>
    <row r="23" spans="1:1" ht="15" x14ac:dyDescent="0.25">
      <c r="A23" s="31" t="s">
        <v>29</v>
      </c>
    </row>
    <row r="24" spans="1:1" ht="15" x14ac:dyDescent="0.25">
      <c r="A24" s="31" t="s">
        <v>30</v>
      </c>
    </row>
    <row r="25" spans="1:1" ht="15" x14ac:dyDescent="0.25">
      <c r="A25" s="31" t="s">
        <v>31</v>
      </c>
    </row>
    <row r="26" spans="1:1" ht="15" x14ac:dyDescent="0.25">
      <c r="A26" s="32" t="s">
        <v>144</v>
      </c>
    </row>
    <row r="27" spans="1:1" ht="15" x14ac:dyDescent="0.25">
      <c r="A27" s="31" t="s">
        <v>32</v>
      </c>
    </row>
    <row r="28" spans="1:1" ht="15" x14ac:dyDescent="0.25">
      <c r="A28" s="32" t="s">
        <v>145</v>
      </c>
    </row>
    <row r="29" spans="1:1" ht="15" x14ac:dyDescent="0.25">
      <c r="A29" s="31" t="s">
        <v>33</v>
      </c>
    </row>
    <row r="30" spans="1:1" ht="15" x14ac:dyDescent="0.25">
      <c r="A30" s="31" t="s">
        <v>34</v>
      </c>
    </row>
    <row r="31" spans="1:1" ht="15" x14ac:dyDescent="0.25">
      <c r="A31" s="31" t="s">
        <v>35</v>
      </c>
    </row>
    <row r="32" spans="1:1" ht="15" x14ac:dyDescent="0.25">
      <c r="A32" s="32" t="s">
        <v>146</v>
      </c>
    </row>
    <row r="33" spans="1:1" ht="15" x14ac:dyDescent="0.25">
      <c r="A33" s="31" t="s">
        <v>36</v>
      </c>
    </row>
    <row r="34" spans="1:1" ht="15" x14ac:dyDescent="0.25">
      <c r="A34" s="31" t="s">
        <v>37</v>
      </c>
    </row>
    <row r="35" spans="1:1" ht="15" x14ac:dyDescent="0.25">
      <c r="A35" s="30" t="s">
        <v>8</v>
      </c>
    </row>
    <row r="36" spans="1:1" ht="15" x14ac:dyDescent="0.25">
      <c r="A36" s="34" t="s">
        <v>151</v>
      </c>
    </row>
    <row r="37" spans="1:1" ht="15" x14ac:dyDescent="0.25">
      <c r="A37" s="31" t="s">
        <v>138</v>
      </c>
    </row>
    <row r="38" spans="1:1" ht="15" x14ac:dyDescent="0.25">
      <c r="A38" s="31" t="s">
        <v>137</v>
      </c>
    </row>
    <row r="39" spans="1:1" ht="15" x14ac:dyDescent="0.25">
      <c r="A39" s="31" t="s">
        <v>136</v>
      </c>
    </row>
    <row r="40" spans="1:1" ht="15" x14ac:dyDescent="0.25">
      <c r="A40" s="31" t="s">
        <v>135</v>
      </c>
    </row>
    <row r="41" spans="1:1" ht="15" x14ac:dyDescent="0.25">
      <c r="A41" s="31" t="s">
        <v>38</v>
      </c>
    </row>
    <row r="42" spans="1:1" ht="15" x14ac:dyDescent="0.25">
      <c r="A42" s="31" t="s">
        <v>134</v>
      </c>
    </row>
    <row r="43" spans="1:1" ht="15" x14ac:dyDescent="0.25">
      <c r="A43" s="31" t="s">
        <v>133</v>
      </c>
    </row>
    <row r="44" spans="1:1" ht="15" x14ac:dyDescent="0.25">
      <c r="A44" s="31" t="s">
        <v>132</v>
      </c>
    </row>
    <row r="45" spans="1:1" ht="15" x14ac:dyDescent="0.25">
      <c r="A45" s="34" t="s">
        <v>150</v>
      </c>
    </row>
    <row r="46" spans="1:1" ht="15" x14ac:dyDescent="0.25">
      <c r="A46" s="34" t="s">
        <v>149</v>
      </c>
    </row>
    <row r="47" spans="1:1" ht="15" x14ac:dyDescent="0.25">
      <c r="A47" s="31" t="s">
        <v>131</v>
      </c>
    </row>
    <row r="48" spans="1:1" ht="15" x14ac:dyDescent="0.25">
      <c r="A48" s="31" t="s">
        <v>39</v>
      </c>
    </row>
    <row r="49" spans="1:1" ht="15" x14ac:dyDescent="0.25">
      <c r="A49" s="34" t="s">
        <v>148</v>
      </c>
    </row>
    <row r="50" spans="1:1" ht="15" x14ac:dyDescent="0.25">
      <c r="A50" s="31" t="s">
        <v>130</v>
      </c>
    </row>
    <row r="51" spans="1:1" ht="15" x14ac:dyDescent="0.25">
      <c r="A51" s="31" t="s">
        <v>40</v>
      </c>
    </row>
    <row r="52" spans="1:1" ht="15" x14ac:dyDescent="0.25">
      <c r="A52" s="31" t="s">
        <v>41</v>
      </c>
    </row>
    <row r="53" spans="1:1" ht="15" x14ac:dyDescent="0.25">
      <c r="A53" s="31" t="s">
        <v>42</v>
      </c>
    </row>
    <row r="54" spans="1:1" ht="15" x14ac:dyDescent="0.25">
      <c r="A54" s="31" t="s">
        <v>129</v>
      </c>
    </row>
    <row r="55" spans="1:1" ht="15" x14ac:dyDescent="0.25">
      <c r="A55" s="34" t="s">
        <v>147</v>
      </c>
    </row>
    <row r="56" spans="1:1" ht="15" x14ac:dyDescent="0.25">
      <c r="A56" s="30" t="s">
        <v>9</v>
      </c>
    </row>
    <row r="57" spans="1:1" ht="15" x14ac:dyDescent="0.25">
      <c r="A57" s="34" t="s">
        <v>155</v>
      </c>
    </row>
    <row r="58" spans="1:1" ht="15" x14ac:dyDescent="0.25">
      <c r="A58" s="31" t="s">
        <v>128</v>
      </c>
    </row>
    <row r="59" spans="1:1" ht="15" x14ac:dyDescent="0.25">
      <c r="A59" s="31" t="s">
        <v>43</v>
      </c>
    </row>
    <row r="60" spans="1:1" ht="15" x14ac:dyDescent="0.25">
      <c r="A60" s="31" t="s">
        <v>127</v>
      </c>
    </row>
    <row r="61" spans="1:1" ht="15" x14ac:dyDescent="0.25">
      <c r="A61" s="31" t="s">
        <v>126</v>
      </c>
    </row>
    <row r="62" spans="1:1" ht="15" x14ac:dyDescent="0.25">
      <c r="A62" s="31" t="s">
        <v>125</v>
      </c>
    </row>
    <row r="63" spans="1:1" ht="15" x14ac:dyDescent="0.25">
      <c r="A63" s="31" t="s">
        <v>44</v>
      </c>
    </row>
    <row r="64" spans="1:1" ht="15" x14ac:dyDescent="0.25">
      <c r="A64" s="34" t="s">
        <v>154</v>
      </c>
    </row>
    <row r="65" spans="1:1" ht="15" x14ac:dyDescent="0.25">
      <c r="A65" s="31" t="s">
        <v>124</v>
      </c>
    </row>
    <row r="66" spans="1:1" ht="15" x14ac:dyDescent="0.25">
      <c r="A66" s="31" t="s">
        <v>45</v>
      </c>
    </row>
    <row r="67" spans="1:1" ht="15" x14ac:dyDescent="0.25">
      <c r="A67" s="31" t="s">
        <v>123</v>
      </c>
    </row>
    <row r="68" spans="1:1" ht="15" x14ac:dyDescent="0.25">
      <c r="A68" s="31" t="s">
        <v>122</v>
      </c>
    </row>
    <row r="69" spans="1:1" ht="15" x14ac:dyDescent="0.25">
      <c r="A69" s="31" t="s">
        <v>121</v>
      </c>
    </row>
    <row r="70" spans="1:1" ht="15" x14ac:dyDescent="0.25">
      <c r="A70" s="31" t="s">
        <v>120</v>
      </c>
    </row>
    <row r="71" spans="1:1" ht="15" x14ac:dyDescent="0.25">
      <c r="A71" s="34" t="s">
        <v>153</v>
      </c>
    </row>
    <row r="72" spans="1:1" ht="15" x14ac:dyDescent="0.25">
      <c r="A72" s="31" t="s">
        <v>119</v>
      </c>
    </row>
    <row r="73" spans="1:1" ht="15" x14ac:dyDescent="0.25">
      <c r="A73" s="31" t="s">
        <v>118</v>
      </c>
    </row>
    <row r="74" spans="1:1" ht="15" x14ac:dyDescent="0.25">
      <c r="A74" s="31" t="s">
        <v>117</v>
      </c>
    </row>
    <row r="75" spans="1:1" ht="15" x14ac:dyDescent="0.25">
      <c r="A75" s="31" t="s">
        <v>116</v>
      </c>
    </row>
    <row r="76" spans="1:1" ht="15" x14ac:dyDescent="0.25">
      <c r="A76" s="31" t="s">
        <v>115</v>
      </c>
    </row>
    <row r="77" spans="1:1" ht="15" x14ac:dyDescent="0.25">
      <c r="A77" s="31" t="s">
        <v>114</v>
      </c>
    </row>
    <row r="78" spans="1:1" ht="15" x14ac:dyDescent="0.25">
      <c r="A78" s="31" t="s">
        <v>113</v>
      </c>
    </row>
    <row r="79" spans="1:1" ht="15" x14ac:dyDescent="0.25">
      <c r="A79" s="31" t="s">
        <v>112</v>
      </c>
    </row>
    <row r="80" spans="1:1" ht="15" x14ac:dyDescent="0.25">
      <c r="A80" s="34" t="s">
        <v>152</v>
      </c>
    </row>
    <row r="81" spans="1:1" ht="15" x14ac:dyDescent="0.25">
      <c r="A81" s="31" t="s">
        <v>111</v>
      </c>
    </row>
    <row r="82" spans="1:1" ht="15" x14ac:dyDescent="0.25">
      <c r="A82" s="31" t="s">
        <v>110</v>
      </c>
    </row>
    <row r="83" spans="1:1" ht="15" x14ac:dyDescent="0.25">
      <c r="A83" s="31" t="s">
        <v>46</v>
      </c>
    </row>
    <row r="84" spans="1:1" ht="15" x14ac:dyDescent="0.25">
      <c r="A84" s="30" t="s">
        <v>10</v>
      </c>
    </row>
    <row r="85" spans="1:1" ht="15" x14ac:dyDescent="0.25">
      <c r="A85" s="31" t="s">
        <v>47</v>
      </c>
    </row>
    <row r="86" spans="1:1" ht="15" x14ac:dyDescent="0.25">
      <c r="A86" s="31" t="s">
        <v>48</v>
      </c>
    </row>
    <row r="87" spans="1:1" ht="15" x14ac:dyDescent="0.25">
      <c r="A87" s="31" t="s">
        <v>49</v>
      </c>
    </row>
    <row r="88" spans="1:1" ht="15" x14ac:dyDescent="0.25">
      <c r="A88" s="34" t="s">
        <v>158</v>
      </c>
    </row>
    <row r="89" spans="1:1" ht="15" x14ac:dyDescent="0.25">
      <c r="A89" s="31" t="s">
        <v>50</v>
      </c>
    </row>
    <row r="90" spans="1:1" ht="15" x14ac:dyDescent="0.25">
      <c r="A90" s="31" t="s">
        <v>51</v>
      </c>
    </row>
    <row r="91" spans="1:1" ht="15" x14ac:dyDescent="0.25">
      <c r="A91" s="31" t="s">
        <v>52</v>
      </c>
    </row>
    <row r="92" spans="1:1" ht="15" x14ac:dyDescent="0.25">
      <c r="A92" s="31" t="s">
        <v>53</v>
      </c>
    </row>
    <row r="93" spans="1:1" ht="15" x14ac:dyDescent="0.25">
      <c r="A93" s="31" t="s">
        <v>54</v>
      </c>
    </row>
    <row r="94" spans="1:1" ht="15" x14ac:dyDescent="0.25">
      <c r="A94" s="31" t="s">
        <v>55</v>
      </c>
    </row>
    <row r="95" spans="1:1" ht="15" x14ac:dyDescent="0.25">
      <c r="A95" s="31" t="s">
        <v>56</v>
      </c>
    </row>
    <row r="96" spans="1:1" ht="15" x14ac:dyDescent="0.25">
      <c r="A96" s="34" t="s">
        <v>156</v>
      </c>
    </row>
    <row r="97" spans="1:1" ht="15" x14ac:dyDescent="0.25">
      <c r="A97" s="31" t="s">
        <v>57</v>
      </c>
    </row>
    <row r="98" spans="1:1" ht="15" x14ac:dyDescent="0.25">
      <c r="A98" s="34" t="s">
        <v>157</v>
      </c>
    </row>
    <row r="99" spans="1:1" ht="15" x14ac:dyDescent="0.25">
      <c r="A99" s="30"/>
    </row>
    <row r="100" spans="1:1" ht="15" x14ac:dyDescent="0.25">
      <c r="A100" s="30" t="s">
        <v>11</v>
      </c>
    </row>
    <row r="101" spans="1:1" ht="15" x14ac:dyDescent="0.25">
      <c r="A101" s="31" t="s">
        <v>58</v>
      </c>
    </row>
    <row r="102" spans="1:1" ht="15" x14ac:dyDescent="0.25">
      <c r="A102" s="31" t="s">
        <v>59</v>
      </c>
    </row>
    <row r="103" spans="1:1" ht="15" x14ac:dyDescent="0.25">
      <c r="A103" s="31" t="s">
        <v>60</v>
      </c>
    </row>
    <row r="104" spans="1:1" ht="15" x14ac:dyDescent="0.25">
      <c r="A104" s="31" t="s">
        <v>61</v>
      </c>
    </row>
    <row r="105" spans="1:1" ht="15" x14ac:dyDescent="0.25">
      <c r="A105" s="30" t="s">
        <v>12</v>
      </c>
    </row>
    <row r="106" spans="1:1" ht="15" x14ac:dyDescent="0.25">
      <c r="A106" s="31" t="s">
        <v>62</v>
      </c>
    </row>
    <row r="107" spans="1:1" ht="15" x14ac:dyDescent="0.25">
      <c r="A107" s="31" t="s">
        <v>63</v>
      </c>
    </row>
    <row r="108" spans="1:1" ht="15" x14ac:dyDescent="0.25">
      <c r="A108" s="34" t="s">
        <v>160</v>
      </c>
    </row>
    <row r="109" spans="1:1" ht="15" x14ac:dyDescent="0.25">
      <c r="A109" s="31" t="s">
        <v>64</v>
      </c>
    </row>
    <row r="110" spans="1:1" ht="15" x14ac:dyDescent="0.25">
      <c r="A110" s="31" t="s">
        <v>65</v>
      </c>
    </row>
    <row r="111" spans="1:1" ht="15" x14ac:dyDescent="0.25">
      <c r="A111" s="34" t="s">
        <v>159</v>
      </c>
    </row>
    <row r="112" spans="1:1" ht="15" x14ac:dyDescent="0.25">
      <c r="A112" s="30" t="s">
        <v>13</v>
      </c>
    </row>
    <row r="113" spans="1:1" ht="15" x14ac:dyDescent="0.25">
      <c r="A113" s="31" t="s">
        <v>66</v>
      </c>
    </row>
    <row r="114" spans="1:1" ht="15" x14ac:dyDescent="0.25">
      <c r="A114" s="31" t="s">
        <v>67</v>
      </c>
    </row>
    <row r="115" spans="1:1" ht="15" x14ac:dyDescent="0.25">
      <c r="A115" s="31" t="s">
        <v>68</v>
      </c>
    </row>
    <row r="116" spans="1:1" ht="15" x14ac:dyDescent="0.25">
      <c r="A116" s="34" t="s">
        <v>161</v>
      </c>
    </row>
    <row r="117" spans="1:1" ht="15" x14ac:dyDescent="0.25">
      <c r="A117" s="31" t="s">
        <v>69</v>
      </c>
    </row>
    <row r="118" spans="1:1" ht="15" x14ac:dyDescent="0.25">
      <c r="A118" s="31" t="s">
        <v>70</v>
      </c>
    </row>
    <row r="119" spans="1:1" ht="15" x14ac:dyDescent="0.25">
      <c r="A119" s="31" t="s">
        <v>71</v>
      </c>
    </row>
    <row r="120" spans="1:1" ht="15" x14ac:dyDescent="0.25">
      <c r="A120" s="31" t="s">
        <v>72</v>
      </c>
    </row>
    <row r="121" spans="1:1" ht="15" x14ac:dyDescent="0.25">
      <c r="A121" s="35" t="s">
        <v>167</v>
      </c>
    </row>
    <row r="122" spans="1:1" ht="15" x14ac:dyDescent="0.25">
      <c r="A122" s="31" t="s">
        <v>73</v>
      </c>
    </row>
    <row r="123" spans="1:1" ht="15" x14ac:dyDescent="0.25">
      <c r="A123" s="35" t="s">
        <v>168</v>
      </c>
    </row>
    <row r="124" spans="1:1" ht="15" x14ac:dyDescent="0.25">
      <c r="A124" s="34" t="s">
        <v>166</v>
      </c>
    </row>
    <row r="125" spans="1:1" ht="15" x14ac:dyDescent="0.25">
      <c r="A125" s="31" t="s">
        <v>74</v>
      </c>
    </row>
    <row r="126" spans="1:1" ht="15" x14ac:dyDescent="0.25">
      <c r="A126" s="31" t="s">
        <v>75</v>
      </c>
    </row>
    <row r="127" spans="1:1" ht="15" x14ac:dyDescent="0.25">
      <c r="A127" s="31" t="s">
        <v>76</v>
      </c>
    </row>
    <row r="128" spans="1:1" ht="15" x14ac:dyDescent="0.25">
      <c r="A128" s="31" t="s">
        <v>77</v>
      </c>
    </row>
    <row r="129" spans="1:1" ht="15" x14ac:dyDescent="0.25">
      <c r="A129" s="34" t="s">
        <v>162</v>
      </c>
    </row>
    <row r="130" spans="1:1" ht="15" x14ac:dyDescent="0.25">
      <c r="A130" s="31" t="s">
        <v>78</v>
      </c>
    </row>
    <row r="131" spans="1:1" ht="15" x14ac:dyDescent="0.25">
      <c r="A131" s="31" t="s">
        <v>79</v>
      </c>
    </row>
    <row r="132" spans="1:1" ht="15" x14ac:dyDescent="0.25">
      <c r="A132" s="34" t="s">
        <v>163</v>
      </c>
    </row>
    <row r="133" spans="1:1" ht="15" x14ac:dyDescent="0.25">
      <c r="A133" s="34" t="s">
        <v>164</v>
      </c>
    </row>
    <row r="134" spans="1:1" ht="15" x14ac:dyDescent="0.25">
      <c r="A134" s="34" t="s">
        <v>165</v>
      </c>
    </row>
    <row r="135" spans="1:1" ht="15" x14ac:dyDescent="0.25">
      <c r="A135" s="31" t="s">
        <v>80</v>
      </c>
    </row>
    <row r="136" spans="1:1" ht="15" x14ac:dyDescent="0.25">
      <c r="A136" s="30" t="s">
        <v>14</v>
      </c>
    </row>
    <row r="137" spans="1:1" ht="15" x14ac:dyDescent="0.25">
      <c r="A137" s="34" t="s">
        <v>169</v>
      </c>
    </row>
    <row r="138" spans="1:1" ht="15" x14ac:dyDescent="0.25">
      <c r="A138" s="31" t="s">
        <v>81</v>
      </c>
    </row>
    <row r="139" spans="1:1" ht="15" x14ac:dyDescent="0.25">
      <c r="A139" s="31" t="s">
        <v>82</v>
      </c>
    </row>
    <row r="140" spans="1:1" ht="15" x14ac:dyDescent="0.25">
      <c r="A140" s="31" t="s">
        <v>83</v>
      </c>
    </row>
    <row r="141" spans="1:1" ht="15" x14ac:dyDescent="0.25">
      <c r="A141" s="34" t="s">
        <v>170</v>
      </c>
    </row>
    <row r="142" spans="1:1" ht="15" x14ac:dyDescent="0.25">
      <c r="A142" s="31" t="s">
        <v>84</v>
      </c>
    </row>
    <row r="143" spans="1:1" ht="15" x14ac:dyDescent="0.25">
      <c r="A143" s="31" t="s">
        <v>85</v>
      </c>
    </row>
    <row r="144" spans="1:1" ht="15" x14ac:dyDescent="0.25">
      <c r="A144" s="31" t="s">
        <v>86</v>
      </c>
    </row>
    <row r="145" spans="1:1" ht="15" x14ac:dyDescent="0.25">
      <c r="A145" s="31" t="s">
        <v>87</v>
      </c>
    </row>
    <row r="146" spans="1:1" ht="15" x14ac:dyDescent="0.25">
      <c r="A146" s="31" t="s">
        <v>88</v>
      </c>
    </row>
    <row r="147" spans="1:1" ht="15" x14ac:dyDescent="0.25">
      <c r="A147" s="34" t="s">
        <v>171</v>
      </c>
    </row>
    <row r="148" spans="1:1" ht="15" x14ac:dyDescent="0.25">
      <c r="A148" s="34" t="s">
        <v>172</v>
      </c>
    </row>
    <row r="149" spans="1:1" ht="15" x14ac:dyDescent="0.25">
      <c r="A149" s="31" t="s">
        <v>89</v>
      </c>
    </row>
    <row r="150" spans="1:1" ht="15" x14ac:dyDescent="0.25">
      <c r="A150" s="34" t="s">
        <v>173</v>
      </c>
    </row>
    <row r="151" spans="1:1" ht="15" x14ac:dyDescent="0.25">
      <c r="A151" s="31" t="s">
        <v>90</v>
      </c>
    </row>
    <row r="152" spans="1:1" ht="15" x14ac:dyDescent="0.25">
      <c r="A152" s="31" t="s">
        <v>91</v>
      </c>
    </row>
    <row r="153" spans="1:1" ht="15" x14ac:dyDescent="0.25">
      <c r="A153" s="31" t="s">
        <v>92</v>
      </c>
    </row>
    <row r="154" spans="1:1" ht="15" x14ac:dyDescent="0.25">
      <c r="A154" s="34" t="s">
        <v>174</v>
      </c>
    </row>
    <row r="155" spans="1:1" ht="15" x14ac:dyDescent="0.25">
      <c r="A155" s="31" t="s">
        <v>93</v>
      </c>
    </row>
    <row r="156" spans="1:1" ht="15" x14ac:dyDescent="0.25">
      <c r="A156" s="30" t="s">
        <v>15</v>
      </c>
    </row>
    <row r="157" spans="1:1" ht="15" x14ac:dyDescent="0.25">
      <c r="A157" s="31" t="s">
        <v>94</v>
      </c>
    </row>
    <row r="158" spans="1:1" ht="15" x14ac:dyDescent="0.25">
      <c r="A158" s="31" t="s">
        <v>95</v>
      </c>
    </row>
    <row r="159" spans="1:1" ht="15" x14ac:dyDescent="0.25">
      <c r="A159" s="31" t="s">
        <v>96</v>
      </c>
    </row>
    <row r="160" spans="1:1" ht="15" x14ac:dyDescent="0.25">
      <c r="A160" s="31" t="s">
        <v>97</v>
      </c>
    </row>
    <row r="161" spans="1:1" ht="15" x14ac:dyDescent="0.25">
      <c r="A161" s="31" t="s">
        <v>98</v>
      </c>
    </row>
    <row r="162" spans="1:1" ht="15" x14ac:dyDescent="0.25">
      <c r="A162" s="31" t="s">
        <v>99</v>
      </c>
    </row>
    <row r="163" spans="1:1" ht="15" x14ac:dyDescent="0.25">
      <c r="A163" s="31" t="s">
        <v>100</v>
      </c>
    </row>
    <row r="164" spans="1:1" ht="15" x14ac:dyDescent="0.25">
      <c r="A164" s="31" t="s">
        <v>101</v>
      </c>
    </row>
    <row r="165" spans="1:1" ht="15" x14ac:dyDescent="0.25">
      <c r="A165" s="34" t="s">
        <v>175</v>
      </c>
    </row>
    <row r="166" spans="1:1" ht="15" x14ac:dyDescent="0.25">
      <c r="A166" s="31" t="s">
        <v>102</v>
      </c>
    </row>
    <row r="167" spans="1:1" ht="15" x14ac:dyDescent="0.25">
      <c r="A167" s="31" t="s">
        <v>103</v>
      </c>
    </row>
    <row r="168" spans="1:1" ht="15" x14ac:dyDescent="0.25">
      <c r="A168" s="31" t="s">
        <v>104</v>
      </c>
    </row>
    <row r="169" spans="1:1" ht="15" x14ac:dyDescent="0.25">
      <c r="A169" s="31" t="s">
        <v>105</v>
      </c>
    </row>
    <row r="170" spans="1:1" ht="15" x14ac:dyDescent="0.25">
      <c r="A170" s="31" t="s">
        <v>106</v>
      </c>
    </row>
    <row r="171" spans="1:1" ht="15" x14ac:dyDescent="0.25">
      <c r="A171" s="34" t="s">
        <v>176</v>
      </c>
    </row>
    <row r="172" spans="1:1" ht="15" x14ac:dyDescent="0.25">
      <c r="A172" s="31" t="s">
        <v>107</v>
      </c>
    </row>
    <row r="173" spans="1:1" ht="15" x14ac:dyDescent="0.25">
      <c r="A173" s="30" t="s">
        <v>16</v>
      </c>
    </row>
    <row r="174" spans="1:1" ht="15" x14ac:dyDescent="0.25">
      <c r="A174" s="31" t="s">
        <v>108</v>
      </c>
    </row>
    <row r="175" spans="1:1" ht="15" x14ac:dyDescent="0.25">
      <c r="A175" s="31" t="s">
        <v>109</v>
      </c>
    </row>
    <row r="176" spans="1:1" ht="15" x14ac:dyDescent="0.25">
      <c r="A176" s="34" t="s">
        <v>177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autoPageBreaks="0" fitToPage="1"/>
  </sheetPr>
  <dimension ref="A1:J15"/>
  <sheetViews>
    <sheetView showGridLines="0" zoomScaleNormal="100" workbookViewId="0">
      <selection activeCell="G7" sqref="G7"/>
    </sheetView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DaysAndWeeks+DATE(CalendarYear,2,1)-WEEKDAY(DATE(CalendarYear,2,1),(WeekStart="Mon")+1)+1</f>
        <v>42400</v>
      </c>
      <c r="E3" s="9">
        <v>42401</v>
      </c>
      <c r="F3" s="9">
        <v>42402</v>
      </c>
      <c r="G3" s="9">
        <v>42403</v>
      </c>
      <c r="H3" s="9">
        <v>42404</v>
      </c>
      <c r="I3" s="9">
        <v>42405</v>
      </c>
      <c r="J3" s="18">
        <v>42406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DaysAndWeeks+DATE(CalendarYear,2,1)-WEEKDAY(DATE(CalendarYear,2,1),(WeekStart="Mon")+1)+8</f>
        <v>42407</v>
      </c>
      <c r="E6" s="9">
        <v>42408</v>
      </c>
      <c r="F6" s="9">
        <v>42409</v>
      </c>
      <c r="G6" s="9">
        <v>42410</v>
      </c>
      <c r="H6" s="9">
        <v>42411</v>
      </c>
      <c r="I6" s="9">
        <v>42412</v>
      </c>
      <c r="J6" s="14">
        <v>42413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DaysAndWeeks+DATE(CalendarYear,2,1)-WEEKDAY(DATE(CalendarYear,2,1),(WeekStart="Mon")+1)+15</f>
        <v>42414</v>
      </c>
      <c r="E8" s="9">
        <v>42415</v>
      </c>
      <c r="F8" s="9">
        <v>42416</v>
      </c>
      <c r="G8" s="9">
        <v>42417</v>
      </c>
      <c r="H8" s="9">
        <v>42418</v>
      </c>
      <c r="I8" s="9">
        <v>42419</v>
      </c>
      <c r="J8" s="14">
        <v>42420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DaysAndWeeks+DATE(CalendarYear,2,1)-WEEKDAY(DATE(CalendarYear,2,1),(WeekStart="Mon")+1)+22</f>
        <v>42421</v>
      </c>
      <c r="E10" s="9">
        <v>42422</v>
      </c>
      <c r="F10" s="9">
        <v>42423</v>
      </c>
      <c r="G10" s="9">
        <v>42424</v>
      </c>
      <c r="H10" s="9">
        <v>42425</v>
      </c>
      <c r="I10" s="9">
        <v>42426</v>
      </c>
      <c r="J10" s="14">
        <v>42427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DaysAndWeeks+DATE(CalendarYear,2,1)-WEEKDAY(DATE(CalendarYear,2,1),(WeekStart="Mon")+1)+29</f>
        <v>42428</v>
      </c>
      <c r="E12" s="9">
        <v>42429</v>
      </c>
      <c r="F12" s="9">
        <v>42430</v>
      </c>
      <c r="G12" s="9">
        <v>42431</v>
      </c>
      <c r="H12" s="9">
        <v>42432</v>
      </c>
      <c r="I12" s="9">
        <v>42433</v>
      </c>
      <c r="J12" s="9">
        <v>42434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DaysAndWeeks+DATE(CalendarYear,2,1)-WEEKDAY(DATE(CalendarYear,2,1),(WeekStart="Mon")+1)+36</f>
        <v>42435</v>
      </c>
      <c r="E14" s="9">
        <v>42436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54" priority="5">
      <formula>AND(DAY(D12)&gt;=1,DAY(D12)&lt;=15)</formula>
    </cfRule>
  </conditionalFormatting>
  <conditionalFormatting sqref="D3:I4">
    <cfRule type="expression" dxfId="53" priority="4">
      <formula>DAY(D3)&gt;8</formula>
    </cfRule>
  </conditionalFormatting>
  <conditionalFormatting sqref="D3:D15">
    <cfRule type="expression" dxfId="52" priority="3">
      <formula>D$2="SUN"</formula>
    </cfRule>
  </conditionalFormatting>
  <conditionalFormatting sqref="I3:J4 I6:J13">
    <cfRule type="expression" dxfId="51" priority="2">
      <formula>I$2="SAT"</formula>
    </cfRule>
  </conditionalFormatting>
  <conditionalFormatting sqref="J3:J4 J6:J13">
    <cfRule type="expression" dxfId="50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autoPageBreaks="0" fitToPage="1"/>
  </sheetPr>
  <dimension ref="A1:J15"/>
  <sheetViews>
    <sheetView showGridLines="0" zoomScaleNormal="100" workbookViewId="0"/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DaysAndWeeks+DATE(CalendarYear,3,1)-WEEKDAY(DATE(CalendarYear,3,1),(WeekStart="Mon")+1)+1</f>
        <v>42428</v>
      </c>
      <c r="E3" s="9">
        <v>42429</v>
      </c>
      <c r="F3" s="9">
        <v>42430</v>
      </c>
      <c r="G3" s="9">
        <v>42431</v>
      </c>
      <c r="H3" s="9">
        <v>42432</v>
      </c>
      <c r="I3" s="9">
        <v>42433</v>
      </c>
      <c r="J3" s="18">
        <v>42434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DaysAndWeeks+DATE(CalendarYear,3,1)-WEEKDAY(DATE(CalendarYear,3,1),(WeekStart="Mon")+1)+8</f>
        <v>42435</v>
      </c>
      <c r="E6" s="9">
        <v>42436</v>
      </c>
      <c r="F6" s="9">
        <v>42437</v>
      </c>
      <c r="G6" s="9">
        <v>42438</v>
      </c>
      <c r="H6" s="9">
        <v>42439</v>
      </c>
      <c r="I6" s="9">
        <v>42440</v>
      </c>
      <c r="J6" s="14">
        <v>42441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DaysAndWeeks+DATE(CalendarYear,3,1)-WEEKDAY(DATE(CalendarYear,3,1),(WeekStart="Mon")+1)+15</f>
        <v>42442</v>
      </c>
      <c r="E8" s="9">
        <v>42443</v>
      </c>
      <c r="F8" s="9">
        <v>42444</v>
      </c>
      <c r="G8" s="9">
        <v>42445</v>
      </c>
      <c r="H8" s="9">
        <v>42446</v>
      </c>
      <c r="I8" s="9">
        <v>42447</v>
      </c>
      <c r="J8" s="14">
        <v>42448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DaysAndWeeks+DATE(CalendarYear,3,1)-WEEKDAY(DATE(CalendarYear,3,1),(WeekStart="Mon")+1)+22</f>
        <v>42449</v>
      </c>
      <c r="E10" s="9">
        <v>42450</v>
      </c>
      <c r="F10" s="9">
        <v>42451</v>
      </c>
      <c r="G10" s="9">
        <v>42452</v>
      </c>
      <c r="H10" s="9">
        <v>42453</v>
      </c>
      <c r="I10" s="9">
        <v>42454</v>
      </c>
      <c r="J10" s="14">
        <v>42455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DaysAndWeeks+DATE(CalendarYear,3,1)-WEEKDAY(DATE(CalendarYear,3,1),(WeekStart="Mon")+1)+29</f>
        <v>42456</v>
      </c>
      <c r="E12" s="9">
        <v>42457</v>
      </c>
      <c r="F12" s="9">
        <v>42458</v>
      </c>
      <c r="G12" s="9">
        <v>42459</v>
      </c>
      <c r="H12" s="9">
        <v>42460</v>
      </c>
      <c r="I12" s="9">
        <v>42461</v>
      </c>
      <c r="J12" s="9">
        <v>42462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DaysAndWeeks+DATE(CalendarYear,3,1)-WEEKDAY(DATE(CalendarYear,3,1),(WeekStart="Mon")+1)+36</f>
        <v>42463</v>
      </c>
      <c r="E14" s="9">
        <v>42464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49" priority="5">
      <formula>AND(DAY(D12)&gt;=1,DAY(D12)&lt;=15)</formula>
    </cfRule>
  </conditionalFormatting>
  <conditionalFormatting sqref="D3:I4">
    <cfRule type="expression" dxfId="48" priority="4">
      <formula>DAY(D3)&gt;8</formula>
    </cfRule>
  </conditionalFormatting>
  <conditionalFormatting sqref="D3:D15">
    <cfRule type="expression" dxfId="47" priority="3">
      <formula>D$2="SUN"</formula>
    </cfRule>
  </conditionalFormatting>
  <conditionalFormatting sqref="I3:J4 I6:J13">
    <cfRule type="expression" dxfId="46" priority="2">
      <formula>I$2="SAT"</formula>
    </cfRule>
  </conditionalFormatting>
  <conditionalFormatting sqref="J3:J4 J6:J13">
    <cfRule type="expression" dxfId="45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J15"/>
  <sheetViews>
    <sheetView showGridLines="0" topLeftCell="A4" zoomScaleNormal="100" workbookViewId="0">
      <selection activeCell="L5" sqref="L5"/>
    </sheetView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DaysAndWeeks+DATE(CalendarYear,4,1)-WEEKDAY(DATE(CalendarYear,4,1),(WeekStart="Mon")+1)+1</f>
        <v>42456</v>
      </c>
      <c r="E3" s="9">
        <v>42457</v>
      </c>
      <c r="F3" s="9">
        <v>42458</v>
      </c>
      <c r="G3" s="9">
        <v>42459</v>
      </c>
      <c r="H3" s="9">
        <v>42460</v>
      </c>
      <c r="I3" s="9">
        <v>42461</v>
      </c>
      <c r="J3" s="18">
        <v>42462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DaysAndWeeks+DATE(CalendarYear,4,1)-WEEKDAY(DATE(CalendarYear,4,1),(WeekStart="Mon")+1)+8</f>
        <v>42463</v>
      </c>
      <c r="E6" s="9">
        <v>42464</v>
      </c>
      <c r="F6" s="9">
        <v>42465</v>
      </c>
      <c r="G6" s="9">
        <v>42466</v>
      </c>
      <c r="H6" s="9">
        <v>42467</v>
      </c>
      <c r="I6" s="9">
        <v>42468</v>
      </c>
      <c r="J6" s="14">
        <v>42469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DaysAndWeeks+DATE(CalendarYear,4,1)-WEEKDAY(DATE(CalendarYear,4,1),(WeekStart="Mon")+1)+15</f>
        <v>42470</v>
      </c>
      <c r="E8" s="9">
        <v>42471</v>
      </c>
      <c r="F8" s="9">
        <v>42472</v>
      </c>
      <c r="G8" s="9">
        <v>42473</v>
      </c>
      <c r="H8" s="9">
        <v>42474</v>
      </c>
      <c r="I8" s="9">
        <v>42475</v>
      </c>
      <c r="J8" s="14">
        <v>42476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DaysAndWeeks+DATE(CalendarYear,4,1)-WEEKDAY(DATE(CalendarYear,4,1),(WeekStart="Mon")+1)+22</f>
        <v>42477</v>
      </c>
      <c r="E10" s="9">
        <v>42478</v>
      </c>
      <c r="F10" s="9">
        <v>42479</v>
      </c>
      <c r="G10" s="9">
        <v>42480</v>
      </c>
      <c r="H10" s="9">
        <v>42481</v>
      </c>
      <c r="I10" s="9">
        <v>42482</v>
      </c>
      <c r="J10" s="14">
        <v>42483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DaysAndWeeks+DATE(CalendarYear,4,1)-WEEKDAY(DATE(CalendarYear,4,1),(WeekStart="Mon")+1)+29</f>
        <v>42484</v>
      </c>
      <c r="E12" s="9">
        <v>42485</v>
      </c>
      <c r="F12" s="9">
        <v>42486</v>
      </c>
      <c r="G12" s="9">
        <v>42487</v>
      </c>
      <c r="H12" s="9">
        <v>42488</v>
      </c>
      <c r="I12" s="9">
        <v>42489</v>
      </c>
      <c r="J12" s="9">
        <v>42490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DaysAndWeeks+DATE(CalendarYear,4,1)-WEEKDAY(DATE(CalendarYear,4,1),(WeekStart="Mon")+1)+36</f>
        <v>42491</v>
      </c>
      <c r="E14" s="9">
        <v>42492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44" priority="5">
      <formula>AND(DAY(D12)&gt;=1,DAY(D12)&lt;=15)</formula>
    </cfRule>
  </conditionalFormatting>
  <conditionalFormatting sqref="D3:I4">
    <cfRule type="expression" dxfId="43" priority="4">
      <formula>DAY(D3)&gt;8</formula>
    </cfRule>
  </conditionalFormatting>
  <conditionalFormatting sqref="D3:D15">
    <cfRule type="expression" dxfId="42" priority="3">
      <formula>D$2="SUN"</formula>
    </cfRule>
  </conditionalFormatting>
  <conditionalFormatting sqref="I3:J4 I6:J13">
    <cfRule type="expression" dxfId="41" priority="2">
      <formula>I$2="SAT"</formula>
    </cfRule>
  </conditionalFormatting>
  <conditionalFormatting sqref="J3:J4 J6:J13">
    <cfRule type="expression" dxfId="40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autoPageBreaks="0" fitToPage="1"/>
  </sheetPr>
  <dimension ref="A1:J15"/>
  <sheetViews>
    <sheetView showGridLines="0" zoomScaleNormal="100" workbookViewId="0">
      <selection activeCell="G10" sqref="G10"/>
    </sheetView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DaysAndWeeks+DATE(CalendarYear,5,1)-WEEKDAY(DATE(CalendarYear,5,1),(WeekStart="Mon")+1)+1</f>
        <v>42491</v>
      </c>
      <c r="E3" s="9">
        <v>42492</v>
      </c>
      <c r="F3" s="9">
        <v>42493</v>
      </c>
      <c r="G3" s="9">
        <v>42494</v>
      </c>
      <c r="H3" s="9">
        <v>42495</v>
      </c>
      <c r="I3" s="9">
        <v>42496</v>
      </c>
      <c r="J3" s="18">
        <v>42497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DaysAndWeeks+DATE(CalendarYear,5,1)-WEEKDAY(DATE(CalendarYear,5,1),(WeekStart="Mon")+1)+8</f>
        <v>42498</v>
      </c>
      <c r="E6" s="9">
        <v>42499</v>
      </c>
      <c r="F6" s="9">
        <v>42500</v>
      </c>
      <c r="G6" s="9">
        <v>42501</v>
      </c>
      <c r="H6" s="9">
        <v>42502</v>
      </c>
      <c r="I6" s="9">
        <v>42503</v>
      </c>
      <c r="J6" s="14">
        <v>42504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DaysAndWeeks+DATE(CalendarYear,5,1)-WEEKDAY(DATE(CalendarYear,5,1),(WeekStart="Mon")+1)+15</f>
        <v>42505</v>
      </c>
      <c r="E8" s="9">
        <v>42506</v>
      </c>
      <c r="F8" s="9">
        <v>42507</v>
      </c>
      <c r="G8" s="9">
        <v>42508</v>
      </c>
      <c r="H8" s="9">
        <v>42509</v>
      </c>
      <c r="I8" s="9">
        <v>42510</v>
      </c>
      <c r="J8" s="14">
        <v>42511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DaysAndWeeks+DATE(CalendarYear,5,1)-WEEKDAY(DATE(CalendarYear,5,1),(WeekStart="Mon")+1)+22</f>
        <v>42512</v>
      </c>
      <c r="E10" s="9">
        <v>42513</v>
      </c>
      <c r="F10" s="9">
        <v>42514</v>
      </c>
      <c r="G10" s="9">
        <v>42515</v>
      </c>
      <c r="H10" s="9">
        <v>42516</v>
      </c>
      <c r="I10" s="9">
        <v>42517</v>
      </c>
      <c r="J10" s="14">
        <v>42518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DaysAndWeeks+DATE(CalendarYear,5,1)-WEEKDAY(DATE(CalendarYear,5,1),(WeekStart="Mon")+1)+29</f>
        <v>42519</v>
      </c>
      <c r="E12" s="9">
        <v>42520</v>
      </c>
      <c r="F12" s="9">
        <v>42521</v>
      </c>
      <c r="G12" s="9">
        <v>42522</v>
      </c>
      <c r="H12" s="9">
        <v>42523</v>
      </c>
      <c r="I12" s="9">
        <v>42524</v>
      </c>
      <c r="J12" s="9">
        <v>42525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DaysAndWeeks+DATE(CalendarYear,5,1)-WEEKDAY(DATE(CalendarYear,5,1),(WeekStart="Mon")+1)+36</f>
        <v>42526</v>
      </c>
      <c r="E14" s="9">
        <v>42527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39" priority="5">
      <formula>AND(DAY(D12)&gt;=1,DAY(D12)&lt;=15)</formula>
    </cfRule>
  </conditionalFormatting>
  <conditionalFormatting sqref="D3:I4">
    <cfRule type="expression" dxfId="38" priority="4">
      <formula>DAY(D3)&gt;8</formula>
    </cfRule>
  </conditionalFormatting>
  <conditionalFormatting sqref="D3:D15">
    <cfRule type="expression" dxfId="37" priority="3">
      <formula>D$2="SUN"</formula>
    </cfRule>
  </conditionalFormatting>
  <conditionalFormatting sqref="I3:J4 I6:J13">
    <cfRule type="expression" dxfId="36" priority="2">
      <formula>I$2="SAT"</formula>
    </cfRule>
  </conditionalFormatting>
  <conditionalFormatting sqref="J3:J4 J6:J13">
    <cfRule type="expression" dxfId="35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autoPageBreaks="0" fitToPage="1"/>
  </sheetPr>
  <dimension ref="A1:J15"/>
  <sheetViews>
    <sheetView showGridLines="0" zoomScaleNormal="100" workbookViewId="0">
      <selection activeCell="E7" sqref="E7"/>
    </sheetView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DaysAndWeeks+DATE(CalendarYear,6,1)-WEEKDAY(DATE(CalendarYear,6,1),(WeekStart="Mon")+1)+1</f>
        <v>42519</v>
      </c>
      <c r="E3" s="9">
        <v>42520</v>
      </c>
      <c r="F3" s="9">
        <v>42521</v>
      </c>
      <c r="G3" s="9">
        <v>42522</v>
      </c>
      <c r="H3" s="9">
        <v>42523</v>
      </c>
      <c r="I3" s="9">
        <v>42524</v>
      </c>
      <c r="J3" s="18">
        <v>42525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DaysAndWeeks+DATE(CalendarYear,6,1)-WEEKDAY(DATE(CalendarYear,6,1),(WeekStart="Mon")+1)+8</f>
        <v>42526</v>
      </c>
      <c r="E6" s="9">
        <v>42527</v>
      </c>
      <c r="F6" s="9">
        <v>42528</v>
      </c>
      <c r="G6" s="9">
        <v>42529</v>
      </c>
      <c r="H6" s="9">
        <v>42530</v>
      </c>
      <c r="I6" s="9">
        <v>42531</v>
      </c>
      <c r="J6" s="14">
        <v>42532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DaysAndWeeks+DATE(CalendarYear,6,1)-WEEKDAY(DATE(CalendarYear,6,1),(WeekStart="Mon")+1)+15</f>
        <v>42533</v>
      </c>
      <c r="E8" s="9">
        <v>42534</v>
      </c>
      <c r="F8" s="9">
        <v>42535</v>
      </c>
      <c r="G8" s="9">
        <v>42536</v>
      </c>
      <c r="H8" s="9">
        <v>42537</v>
      </c>
      <c r="I8" s="9">
        <v>42538</v>
      </c>
      <c r="J8" s="14">
        <v>42539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DaysAndWeeks+DATE(CalendarYear,6,1)-WEEKDAY(DATE(CalendarYear,6,1),(WeekStart="Mon")+1)+22</f>
        <v>42540</v>
      </c>
      <c r="E10" s="9">
        <v>42541</v>
      </c>
      <c r="F10" s="9">
        <v>42542</v>
      </c>
      <c r="G10" s="9">
        <v>42543</v>
      </c>
      <c r="H10" s="9">
        <v>42544</v>
      </c>
      <c r="I10" s="9">
        <v>42545</v>
      </c>
      <c r="J10" s="14">
        <v>42546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DaysAndWeeks+DATE(CalendarYear,6,1)-WEEKDAY(DATE(CalendarYear,6,1),(WeekStart="Mon")+1)+29</f>
        <v>42547</v>
      </c>
      <c r="E12" s="9">
        <v>42548</v>
      </c>
      <c r="F12" s="9">
        <v>42549</v>
      </c>
      <c r="G12" s="9">
        <v>42550</v>
      </c>
      <c r="H12" s="9">
        <v>42551</v>
      </c>
      <c r="I12" s="9">
        <v>42552</v>
      </c>
      <c r="J12" s="9">
        <v>42553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DaysAndWeeks+DATE(CalendarYear,6,1)-WEEKDAY(DATE(CalendarYear,6,1),(WeekStart="Mon")+1)+36</f>
        <v>42554</v>
      </c>
      <c r="E14" s="9">
        <v>42555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34" priority="5">
      <formula>AND(DAY(D12)&gt;=1,DAY(D12)&lt;=15)</formula>
    </cfRule>
  </conditionalFormatting>
  <conditionalFormatting sqref="D3:I4">
    <cfRule type="expression" dxfId="33" priority="4">
      <formula>DAY(D3)&gt;8</formula>
    </cfRule>
  </conditionalFormatting>
  <conditionalFormatting sqref="D3:D15">
    <cfRule type="expression" dxfId="32" priority="3">
      <formula>D$2="SUN"</formula>
    </cfRule>
  </conditionalFormatting>
  <conditionalFormatting sqref="I3:J4 I6:J13">
    <cfRule type="expression" dxfId="31" priority="2">
      <formula>I$2="SAT"</formula>
    </cfRule>
  </conditionalFormatting>
  <conditionalFormatting sqref="J3:J4 J6:J13">
    <cfRule type="expression" dxfId="30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autoPageBreaks="0" fitToPage="1"/>
  </sheetPr>
  <dimension ref="A1:J15"/>
  <sheetViews>
    <sheetView showGridLines="0" zoomScaleNormal="100" workbookViewId="0"/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DaysAndWeeks+DATE(CalendarYear,7,1)-WEEKDAY(DATE(CalendarYear,7,1),(WeekStart="Mon")+1)+1</f>
        <v>42547</v>
      </c>
      <c r="E3" s="9">
        <v>42548</v>
      </c>
      <c r="F3" s="9">
        <v>42549</v>
      </c>
      <c r="G3" s="9">
        <v>42550</v>
      </c>
      <c r="H3" s="9">
        <v>42551</v>
      </c>
      <c r="I3" s="9">
        <v>42552</v>
      </c>
      <c r="J3" s="18">
        <v>42553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DaysAndWeeks+DATE(CalendarYear,7,1)-WEEKDAY(DATE(CalendarYear,7,1),(WeekStart="Mon")+1)+8</f>
        <v>42554</v>
      </c>
      <c r="E6" s="9">
        <v>42555</v>
      </c>
      <c r="F6" s="9">
        <v>42556</v>
      </c>
      <c r="G6" s="9">
        <v>42557</v>
      </c>
      <c r="H6" s="9">
        <v>42558</v>
      </c>
      <c r="I6" s="9">
        <v>42559</v>
      </c>
      <c r="J6" s="14">
        <v>42560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DaysAndWeeks+DATE(CalendarYear,7,1)-WEEKDAY(DATE(CalendarYear,7,1),(WeekStart="Mon")+1)+15</f>
        <v>42561</v>
      </c>
      <c r="E8" s="9">
        <v>42562</v>
      </c>
      <c r="F8" s="9">
        <v>42563</v>
      </c>
      <c r="G8" s="9">
        <v>42564</v>
      </c>
      <c r="H8" s="9">
        <v>42565</v>
      </c>
      <c r="I8" s="9">
        <v>42566</v>
      </c>
      <c r="J8" s="14">
        <v>42567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DaysAndWeeks+DATE(CalendarYear,7,1)-WEEKDAY(DATE(CalendarYear,7,1),(WeekStart="Mon")+1)+22</f>
        <v>42568</v>
      </c>
      <c r="E10" s="9">
        <v>42569</v>
      </c>
      <c r="F10" s="9">
        <v>42570</v>
      </c>
      <c r="G10" s="9">
        <v>42571</v>
      </c>
      <c r="H10" s="9">
        <v>42572</v>
      </c>
      <c r="I10" s="9">
        <v>42573</v>
      </c>
      <c r="J10" s="14">
        <v>42574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DaysAndWeeks+DATE(CalendarYear,7,1)-WEEKDAY(DATE(CalendarYear,7,1),(WeekStart="Mon")+1)+29</f>
        <v>42575</v>
      </c>
      <c r="E12" s="9">
        <v>42576</v>
      </c>
      <c r="F12" s="9">
        <v>42577</v>
      </c>
      <c r="G12" s="9">
        <v>42578</v>
      </c>
      <c r="H12" s="9">
        <v>42579</v>
      </c>
      <c r="I12" s="9">
        <v>42580</v>
      </c>
      <c r="J12" s="9">
        <v>42581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DaysAndWeeks+DATE(CalendarYear,7,1)-WEEKDAY(DATE(CalendarYear,7,1),(WeekStart="Mon")+1)+36</f>
        <v>42582</v>
      </c>
      <c r="E14" s="9">
        <v>42583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29" priority="5">
      <formula>AND(DAY(D12)&gt;=1,DAY(D12)&lt;=15)</formula>
    </cfRule>
  </conditionalFormatting>
  <conditionalFormatting sqref="D3:I4">
    <cfRule type="expression" dxfId="28" priority="4">
      <formula>DAY(D3)&gt;8</formula>
    </cfRule>
  </conditionalFormatting>
  <conditionalFormatting sqref="D3:D15">
    <cfRule type="expression" dxfId="27" priority="3">
      <formula>D$2="SUN"</formula>
    </cfRule>
  </conditionalFormatting>
  <conditionalFormatting sqref="I3:J4 I6:J13">
    <cfRule type="expression" dxfId="26" priority="2">
      <formula>I$2="SAT"</formula>
    </cfRule>
  </conditionalFormatting>
  <conditionalFormatting sqref="J3:J4 J6:J13">
    <cfRule type="expression" dxfId="25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autoPageBreaks="0" fitToPage="1"/>
  </sheetPr>
  <dimension ref="A1:J15"/>
  <sheetViews>
    <sheetView showGridLines="0" zoomScaleNormal="100" workbookViewId="0">
      <selection activeCell="I4" sqref="I4:I5"/>
    </sheetView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DaysAndWeeks+DATE(CalendarYear,8,1)-WEEKDAY(DATE(CalendarYear,8,1),(WeekStart="Mon")+1)+1</f>
        <v>42582</v>
      </c>
      <c r="E3" s="9">
        <v>42583</v>
      </c>
      <c r="F3" s="9">
        <v>42584</v>
      </c>
      <c r="G3" s="9">
        <v>42585</v>
      </c>
      <c r="H3" s="9">
        <v>42586</v>
      </c>
      <c r="I3" s="9">
        <v>42587</v>
      </c>
      <c r="J3" s="18">
        <v>42588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DaysAndWeeks+DATE(CalendarYear,8,1)-WEEKDAY(DATE(CalendarYear,8,1),(WeekStart="Mon")+1)+8</f>
        <v>42589</v>
      </c>
      <c r="E6" s="9">
        <v>42590</v>
      </c>
      <c r="F6" s="9">
        <v>42591</v>
      </c>
      <c r="G6" s="9">
        <v>42592</v>
      </c>
      <c r="H6" s="9">
        <v>42593</v>
      </c>
      <c r="I6" s="9">
        <v>42594</v>
      </c>
      <c r="J6" s="14">
        <v>42595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DaysAndWeeks+DATE(CalendarYear,8,1)-WEEKDAY(DATE(CalendarYear,8,1),(WeekStart="Mon")+1)+15</f>
        <v>42596</v>
      </c>
      <c r="E8" s="9">
        <v>42597</v>
      </c>
      <c r="F8" s="9">
        <v>42598</v>
      </c>
      <c r="G8" s="9">
        <v>42599</v>
      </c>
      <c r="H8" s="9">
        <v>42600</v>
      </c>
      <c r="I8" s="9">
        <v>42601</v>
      </c>
      <c r="J8" s="14">
        <v>42602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DaysAndWeeks+DATE(CalendarYear,8,1)-WEEKDAY(DATE(CalendarYear,8,1),(WeekStart="Mon")+1)+22</f>
        <v>42603</v>
      </c>
      <c r="E10" s="9">
        <v>42604</v>
      </c>
      <c r="F10" s="9">
        <v>42605</v>
      </c>
      <c r="G10" s="9">
        <v>42606</v>
      </c>
      <c r="H10" s="9">
        <v>42607</v>
      </c>
      <c r="I10" s="9">
        <v>42608</v>
      </c>
      <c r="J10" s="14">
        <v>42609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DaysAndWeeks+DATE(CalendarYear,8,1)-WEEKDAY(DATE(CalendarYear,8,1),(WeekStart="Mon")+1)+29</f>
        <v>42610</v>
      </c>
      <c r="E12" s="9">
        <v>42611</v>
      </c>
      <c r="F12" s="9">
        <v>42612</v>
      </c>
      <c r="G12" s="9">
        <v>42613</v>
      </c>
      <c r="H12" s="9">
        <v>42614</v>
      </c>
      <c r="I12" s="9">
        <v>42615</v>
      </c>
      <c r="J12" s="9">
        <v>42616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DaysAndWeeks+DATE(CalendarYear,8,1)-WEEKDAY(DATE(CalendarYear,8,1),(WeekStart="Mon")+1)+36</f>
        <v>42617</v>
      </c>
      <c r="E14" s="9">
        <v>42618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24" priority="5">
      <formula>AND(DAY(D12)&gt;=1,DAY(D12)&lt;=15)</formula>
    </cfRule>
  </conditionalFormatting>
  <conditionalFormatting sqref="D3:I4">
    <cfRule type="expression" dxfId="23" priority="4">
      <formula>DAY(D3)&gt;8</formula>
    </cfRule>
  </conditionalFormatting>
  <conditionalFormatting sqref="D3:D15">
    <cfRule type="expression" dxfId="22" priority="3">
      <formula>D$2="SUN"</formula>
    </cfRule>
  </conditionalFormatting>
  <conditionalFormatting sqref="I3:J4 I6:J13">
    <cfRule type="expression" dxfId="21" priority="2">
      <formula>I$2="SAT"</formula>
    </cfRule>
  </conditionalFormatting>
  <conditionalFormatting sqref="J3:J4 J6:J13">
    <cfRule type="expression" dxfId="20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autoPageBreaks="0" fitToPage="1"/>
  </sheetPr>
  <dimension ref="A1:J15"/>
  <sheetViews>
    <sheetView showGridLines="0" zoomScaleNormal="100" workbookViewId="0">
      <selection activeCell="G11" sqref="G11"/>
    </sheetView>
  </sheetViews>
  <sheetFormatPr defaultColWidth="10" defaultRowHeight="13.5" x14ac:dyDescent="0.25"/>
  <cols>
    <col min="1" max="1" width="2.5703125" style="1" customWidth="1"/>
    <col min="2" max="2" width="22" style="1" customWidth="1"/>
    <col min="3" max="3" width="3.7109375" style="1" customWidth="1"/>
    <col min="4" max="10" width="18.42578125" customWidth="1"/>
    <col min="11" max="11" width="2.7109375" customWidth="1"/>
    <col min="12" max="12" width="10" customWidth="1"/>
  </cols>
  <sheetData>
    <row r="1" spans="1:10" ht="15" customHeight="1" x14ac:dyDescent="0.25"/>
    <row r="2" spans="1:10" s="3" customFormat="1" ht="35.25" customHeight="1" x14ac:dyDescent="0.3">
      <c r="A2" s="2"/>
      <c r="B2" s="2"/>
      <c r="C2" s="2"/>
      <c r="D2" s="13" t="str">
        <f>UPPER(TEXT(WeekStart,"ddd"))</f>
        <v>SUN</v>
      </c>
      <c r="E2" s="13" t="str">
        <f t="shared" ref="E2:J2" si="0">UPPER(TEXT(E3,"ddd"))</f>
        <v>MON</v>
      </c>
      <c r="F2" s="13" t="str">
        <f t="shared" si="0"/>
        <v>TUE</v>
      </c>
      <c r="G2" s="13" t="str">
        <f t="shared" si="0"/>
        <v>WED</v>
      </c>
      <c r="H2" s="13" t="str">
        <f t="shared" si="0"/>
        <v>THU</v>
      </c>
      <c r="I2" s="13" t="str">
        <f t="shared" si="0"/>
        <v>FRI</v>
      </c>
      <c r="J2" s="19" t="str">
        <f t="shared" si="0"/>
        <v>SAT</v>
      </c>
    </row>
    <row r="3" spans="1:10" s="5" customFormat="1" ht="19.5" customHeight="1" x14ac:dyDescent="0.3">
      <c r="A3" s="4"/>
      <c r="B3" s="4"/>
      <c r="C3" s="4"/>
      <c r="D3" s="9">
        <f t="array" ref="D3:J3">DaysAndWeeks+DATE(CalendarYear,9,1)-WEEKDAY(DATE(CalendarYear,9,1),(WeekStart="Mon")+1)+1</f>
        <v>42610</v>
      </c>
      <c r="E3" s="9">
        <v>42611</v>
      </c>
      <c r="F3" s="9">
        <v>42612</v>
      </c>
      <c r="G3" s="9">
        <v>42613</v>
      </c>
      <c r="H3" s="9">
        <v>42614</v>
      </c>
      <c r="I3" s="9">
        <v>42615</v>
      </c>
      <c r="J3" s="18">
        <v>42616</v>
      </c>
    </row>
    <row r="4" spans="1:10" s="5" customFormat="1" ht="19.5" customHeight="1" x14ac:dyDescent="0.25">
      <c r="A4" s="4"/>
      <c r="B4" s="4"/>
      <c r="C4" s="4"/>
      <c r="D4" s="20"/>
      <c r="E4" s="20"/>
      <c r="F4" s="20"/>
      <c r="G4" s="20"/>
      <c r="H4" s="20"/>
      <c r="I4" s="20"/>
      <c r="J4" s="22"/>
    </row>
    <row r="5" spans="1:10" ht="55.5" customHeight="1" x14ac:dyDescent="0.25">
      <c r="D5" s="21"/>
      <c r="E5" s="21"/>
      <c r="F5" s="21"/>
      <c r="G5" s="21"/>
      <c r="H5" s="21"/>
      <c r="I5" s="21"/>
      <c r="J5" s="23"/>
    </row>
    <row r="6" spans="1:10" s="5" customFormat="1" ht="19.5" customHeight="1" x14ac:dyDescent="0.3">
      <c r="A6" s="4"/>
      <c r="B6" s="4"/>
      <c r="C6" s="4"/>
      <c r="D6" s="9">
        <f t="array" ref="D6:J6">DaysAndWeeks+DATE(CalendarYear,9,1)-WEEKDAY(DATE(CalendarYear,9,1),(WeekStart="Mon")+1)+8</f>
        <v>42617</v>
      </c>
      <c r="E6" s="9">
        <v>42618</v>
      </c>
      <c r="F6" s="9">
        <v>42619</v>
      </c>
      <c r="G6" s="9">
        <v>42620</v>
      </c>
      <c r="H6" s="9">
        <v>42621</v>
      </c>
      <c r="I6" s="9">
        <v>42622</v>
      </c>
      <c r="J6" s="14">
        <v>42623</v>
      </c>
    </row>
    <row r="7" spans="1:10" ht="75" customHeight="1" x14ac:dyDescent="0.25">
      <c r="D7" s="10"/>
      <c r="E7" s="10"/>
      <c r="F7" s="10"/>
      <c r="G7" s="10"/>
      <c r="H7" s="10"/>
      <c r="I7" s="11"/>
      <c r="J7" s="15"/>
    </row>
    <row r="8" spans="1:10" s="5" customFormat="1" ht="19.5" customHeight="1" x14ac:dyDescent="0.3">
      <c r="A8" s="4"/>
      <c r="B8" s="4"/>
      <c r="C8" s="4"/>
      <c r="D8" s="9">
        <f t="array" ref="D8:J8">DaysAndWeeks+DATE(CalendarYear,9,1)-WEEKDAY(DATE(CalendarYear,9,1),(WeekStart="Mon")+1)+15</f>
        <v>42624</v>
      </c>
      <c r="E8" s="9">
        <v>42625</v>
      </c>
      <c r="F8" s="9">
        <v>42626</v>
      </c>
      <c r="G8" s="9">
        <v>42627</v>
      </c>
      <c r="H8" s="9">
        <v>42628</v>
      </c>
      <c r="I8" s="9">
        <v>42629</v>
      </c>
      <c r="J8" s="14">
        <v>42630</v>
      </c>
    </row>
    <row r="9" spans="1:10" ht="75" customHeight="1" x14ac:dyDescent="0.25">
      <c r="D9" s="10"/>
      <c r="E9" s="10"/>
      <c r="F9" s="10"/>
      <c r="G9" s="10"/>
      <c r="H9" s="10"/>
      <c r="I9" s="11"/>
      <c r="J9" s="15"/>
    </row>
    <row r="10" spans="1:10" s="5" customFormat="1" ht="19.5" customHeight="1" x14ac:dyDescent="0.3">
      <c r="A10" s="4"/>
      <c r="B10" s="4"/>
      <c r="C10" s="4"/>
      <c r="D10" s="9">
        <f t="array" ref="D10:J10">DaysAndWeeks+DATE(CalendarYear,9,1)-WEEKDAY(DATE(CalendarYear,9,1),(WeekStart="Mon")+1)+22</f>
        <v>42631</v>
      </c>
      <c r="E10" s="9">
        <v>42632</v>
      </c>
      <c r="F10" s="9">
        <v>42633</v>
      </c>
      <c r="G10" s="9">
        <v>42634</v>
      </c>
      <c r="H10" s="9">
        <v>42635</v>
      </c>
      <c r="I10" s="9">
        <v>42636</v>
      </c>
      <c r="J10" s="14">
        <v>42637</v>
      </c>
    </row>
    <row r="11" spans="1:10" ht="75" customHeight="1" x14ac:dyDescent="0.25">
      <c r="D11" s="10"/>
      <c r="E11" s="10"/>
      <c r="F11" s="10"/>
      <c r="G11" s="10"/>
      <c r="H11" s="10"/>
      <c r="I11" s="11"/>
      <c r="J11" s="11"/>
    </row>
    <row r="12" spans="1:10" s="5" customFormat="1" ht="19.5" customHeight="1" x14ac:dyDescent="0.3">
      <c r="A12" s="4"/>
      <c r="B12" s="4"/>
      <c r="C12" s="4"/>
      <c r="D12" s="9">
        <f t="array" ref="D12:J12">DaysAndWeeks+DATE(CalendarYear,9,1)-WEEKDAY(DATE(CalendarYear,9,1),(WeekStart="Mon")+1)+29</f>
        <v>42638</v>
      </c>
      <c r="E12" s="9">
        <v>42639</v>
      </c>
      <c r="F12" s="9">
        <v>42640</v>
      </c>
      <c r="G12" s="9">
        <v>42641</v>
      </c>
      <c r="H12" s="9">
        <v>42642</v>
      </c>
      <c r="I12" s="9">
        <v>42643</v>
      </c>
      <c r="J12" s="9">
        <v>42644</v>
      </c>
    </row>
    <row r="13" spans="1:10" ht="75" customHeight="1" x14ac:dyDescent="0.25">
      <c r="D13" s="10"/>
      <c r="E13" s="10"/>
      <c r="F13" s="10"/>
      <c r="G13" s="10"/>
      <c r="H13" s="10"/>
      <c r="I13" s="11"/>
      <c r="J13" s="11"/>
    </row>
    <row r="14" spans="1:10" s="5" customFormat="1" ht="19.5" customHeight="1" x14ac:dyDescent="0.3">
      <c r="A14" s="4"/>
      <c r="B14" s="4"/>
      <c r="C14" s="4"/>
      <c r="D14" s="9">
        <f t="array" ref="D14:E14">DaysAndWeeks+DATE(CalendarYear,9,1)-WEEKDAY(DATE(CalendarYear,9,1),(WeekStart="Mon")+1)+36</f>
        <v>42645</v>
      </c>
      <c r="E14" s="9">
        <v>42646</v>
      </c>
      <c r="F14" s="24" t="s">
        <v>0</v>
      </c>
      <c r="G14" s="25"/>
      <c r="H14" s="25"/>
      <c r="I14" s="25"/>
      <c r="J14" s="26"/>
    </row>
    <row r="15" spans="1:10" ht="75" customHeight="1" x14ac:dyDescent="0.25">
      <c r="D15" s="12"/>
      <c r="E15" s="12"/>
      <c r="F15" s="27"/>
      <c r="G15" s="28"/>
      <c r="H15" s="28"/>
      <c r="I15" s="28"/>
      <c r="J15" s="29"/>
    </row>
  </sheetData>
  <mergeCells count="8">
    <mergeCell ref="J4:J5"/>
    <mergeCell ref="F14:J15"/>
    <mergeCell ref="D4:D5"/>
    <mergeCell ref="E4:E5"/>
    <mergeCell ref="F4:F5"/>
    <mergeCell ref="G4:G5"/>
    <mergeCell ref="H4:H5"/>
    <mergeCell ref="I4:I5"/>
  </mergeCells>
  <conditionalFormatting sqref="D12:J12 D14:E14">
    <cfRule type="expression" dxfId="19" priority="5">
      <formula>AND(DAY(D12)&gt;=1,DAY(D12)&lt;=15)</formula>
    </cfRule>
  </conditionalFormatting>
  <conditionalFormatting sqref="D3:I4">
    <cfRule type="expression" dxfId="18" priority="4">
      <formula>DAY(D3)&gt;8</formula>
    </cfRule>
  </conditionalFormatting>
  <conditionalFormatting sqref="D3:D15">
    <cfRule type="expression" dxfId="17" priority="3">
      <formula>D$2="SUN"</formula>
    </cfRule>
  </conditionalFormatting>
  <conditionalFormatting sqref="I3:J4 I6:J13">
    <cfRule type="expression" dxfId="16" priority="2">
      <formula>I$2="SAT"</formula>
    </cfRule>
  </conditionalFormatting>
  <conditionalFormatting sqref="J3:J4 J6:J13">
    <cfRule type="expression" dxfId="15" priority="1">
      <formula>$J$2="SUN"</formula>
    </cfRule>
  </conditionalFormatting>
  <printOptions horizontalCentered="1" verticalCentered="1"/>
  <pageMargins left="0.25" right="0.25" top="0.5" bottom="0.5" header="0.3" footer="0.3"/>
  <pageSetup scale="85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703AA187-272D-4A3A-9D68-7AC464D550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14</vt:i4>
      </vt:variant>
    </vt:vector>
  </HeadingPairs>
  <TitlesOfParts>
    <vt:vector size="27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All Recognition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Alyssa J.</dc:creator>
  <cp:keywords/>
  <cp:lastModifiedBy>Johnson, Alyssa J.</cp:lastModifiedBy>
  <cp:lastPrinted>2012-01-26T16:29:48Z</cp:lastPrinted>
  <dcterms:created xsi:type="dcterms:W3CDTF">2016-07-14T19:48:59Z</dcterms:created>
  <dcterms:modified xsi:type="dcterms:W3CDTF">2016-07-14T19:48:59Z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TC029300599991</vt:lpwstr>
  </property>
</Properties>
</file>